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6" windowWidth="20112" windowHeight="7428"/>
  </bookViews>
  <sheets>
    <sheet name="Бакалавриат" sheetId="3" r:id="rId1"/>
  </sheets>
  <definedNames>
    <definedName name="_xlnm.Print_Area" localSheetId="0">Бакалавриат!$A$1:$O$101</definedName>
  </definedNames>
  <calcPr calcId="145621"/>
</workbook>
</file>

<file path=xl/calcChain.xml><?xml version="1.0" encoding="utf-8"?>
<calcChain xmlns="http://schemas.openxmlformats.org/spreadsheetml/2006/main">
  <c r="C96" i="3" l="1"/>
  <c r="C51" i="3" l="1"/>
  <c r="K92" i="3" l="1"/>
  <c r="L65" i="3" l="1"/>
  <c r="K65" i="3"/>
  <c r="J65" i="3"/>
  <c r="I65" i="3"/>
  <c r="H65" i="3"/>
  <c r="G65" i="3"/>
  <c r="F65" i="3"/>
  <c r="E65" i="3"/>
  <c r="C88" i="3"/>
  <c r="C65" i="3" l="1"/>
  <c r="C80" i="3"/>
  <c r="C66" i="3"/>
  <c r="C56" i="3"/>
  <c r="C49" i="3"/>
  <c r="C63" i="3"/>
  <c r="C62" i="3"/>
  <c r="C64" i="3"/>
  <c r="C60" i="3" l="1"/>
  <c r="C22" i="3" l="1"/>
  <c r="C23" i="3"/>
  <c r="C24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3" i="3"/>
  <c r="C44" i="3"/>
  <c r="C45" i="3"/>
  <c r="C46" i="3"/>
  <c r="C47" i="3"/>
  <c r="C48" i="3"/>
  <c r="C50" i="3"/>
  <c r="C52" i="3"/>
  <c r="C53" i="3"/>
  <c r="C54" i="3"/>
  <c r="C55" i="3"/>
  <c r="C57" i="3"/>
  <c r="C58" i="3"/>
  <c r="C59" i="3"/>
  <c r="C61" i="3"/>
  <c r="C68" i="3"/>
  <c r="C70" i="3"/>
  <c r="C72" i="3"/>
  <c r="C74" i="3"/>
  <c r="C78" i="3"/>
  <c r="C76" i="3"/>
  <c r="C86" i="3"/>
  <c r="J92" i="3"/>
  <c r="G92" i="3"/>
  <c r="H92" i="3"/>
  <c r="C82" i="3"/>
  <c r="C84" i="3"/>
  <c r="I92" i="3"/>
  <c r="L40" i="3"/>
  <c r="K40" i="3"/>
  <c r="J40" i="3"/>
  <c r="I40" i="3"/>
  <c r="H40" i="3"/>
  <c r="G40" i="3"/>
  <c r="F40" i="3"/>
  <c r="E40" i="3"/>
  <c r="L20" i="3"/>
  <c r="K20" i="3"/>
  <c r="J20" i="3"/>
  <c r="I20" i="3"/>
  <c r="H20" i="3"/>
  <c r="G20" i="3"/>
  <c r="F20" i="3"/>
  <c r="F18" i="3" s="1"/>
  <c r="E20" i="3"/>
  <c r="C40" i="3" l="1"/>
  <c r="E18" i="3"/>
  <c r="C20" i="3"/>
  <c r="C18" i="3" s="1"/>
  <c r="L18" i="3"/>
  <c r="K18" i="3"/>
  <c r="J18" i="3"/>
  <c r="I18" i="3"/>
  <c r="G18" i="3"/>
  <c r="H18" i="3"/>
  <c r="I98" i="3"/>
  <c r="H98" i="3"/>
  <c r="G98" i="3"/>
  <c r="F98" i="3"/>
  <c r="L98" i="3" l="1"/>
  <c r="K98" i="3"/>
  <c r="E98" i="3" l="1"/>
  <c r="C93" i="3"/>
  <c r="C92" i="3"/>
  <c r="C98" i="3" s="1"/>
  <c r="J98" i="3" l="1"/>
</calcChain>
</file>

<file path=xl/sharedStrings.xml><?xml version="1.0" encoding="utf-8"?>
<sst xmlns="http://schemas.openxmlformats.org/spreadsheetml/2006/main" count="396" uniqueCount="288">
  <si>
    <t>УТВЕРЖДАЮ</t>
  </si>
  <si>
    <t xml:space="preserve">Министерство образования и науки </t>
  </si>
  <si>
    <t>Российской Федерации</t>
  </si>
  <si>
    <t>Проректор по учебной работе</t>
  </si>
  <si>
    <t xml:space="preserve"> _______________В.В. Дёмин</t>
  </si>
  <si>
    <t>«_____»__________________2015 г.</t>
  </si>
  <si>
    <t xml:space="preserve">Национальный исследовательский </t>
  </si>
  <si>
    <t>Томский государственный университет</t>
  </si>
  <si>
    <t>Учебный план</t>
  </si>
  <si>
    <t>Направление подготовки</t>
  </si>
  <si>
    <t xml:space="preserve">Квалификация выпускника </t>
  </si>
  <si>
    <t xml:space="preserve">Нормативный срок обучения </t>
  </si>
  <si>
    <t>4 года</t>
  </si>
  <si>
    <t>Трудоемкость</t>
  </si>
  <si>
    <t>Распределение трудоёмкости дисциплин по семестрам</t>
  </si>
  <si>
    <t>Виды учебной работы</t>
  </si>
  <si>
    <t>Формы промежут. аттестации</t>
  </si>
  <si>
    <t>Формируемые компетенции</t>
  </si>
  <si>
    <t>Общ.,</t>
  </si>
  <si>
    <t>в зач. ед.</t>
  </si>
  <si>
    <t>В часах</t>
  </si>
  <si>
    <t>общая/ аудиторная</t>
  </si>
  <si>
    <t>Блок 1 Дисциплины (модули)</t>
  </si>
  <si>
    <t>Базовая часть</t>
  </si>
  <si>
    <t>Философия</t>
  </si>
  <si>
    <t>Иностранный язык</t>
  </si>
  <si>
    <t>Безопасность жизнедеятельности</t>
  </si>
  <si>
    <t>ОК-8</t>
  </si>
  <si>
    <t>Экономика</t>
  </si>
  <si>
    <t>Правоведение</t>
  </si>
  <si>
    <t>ОК-4</t>
  </si>
  <si>
    <t>Курсы по выбору студента</t>
  </si>
  <si>
    <t>Учебная</t>
  </si>
  <si>
    <t>Блок 3. Итоговая государственная аттестация (6 – 9 з.е.)</t>
  </si>
  <si>
    <t>Оц</t>
  </si>
  <si>
    <t>Подготовка и защита ВКР</t>
  </si>
  <si>
    <t>Итого</t>
  </si>
  <si>
    <t>ОПК-3</t>
  </si>
  <si>
    <t>ПК-1</t>
  </si>
  <si>
    <t>в т.ч. дисциплины по выбору обучающегося</t>
  </si>
  <si>
    <t xml:space="preserve">общепрофессиональным и профессиональным компетенциям в конкретных ООП могут существенно  отличаться от приведенных в примере. </t>
  </si>
  <si>
    <t>Б.1.1</t>
  </si>
  <si>
    <t>Б.1.2</t>
  </si>
  <si>
    <t>Б.1.3</t>
  </si>
  <si>
    <t>Б.1.4</t>
  </si>
  <si>
    <t>Б.1.5</t>
  </si>
  <si>
    <t>Б.1.6</t>
  </si>
  <si>
    <t>Б.1.7</t>
  </si>
  <si>
    <t>Б.1.8</t>
  </si>
  <si>
    <t>В.2.1</t>
  </si>
  <si>
    <t>В.2.2</t>
  </si>
  <si>
    <t xml:space="preserve">История </t>
  </si>
  <si>
    <t>Математический анализ</t>
  </si>
  <si>
    <t>Аналитическая геометрия</t>
  </si>
  <si>
    <t>Линейная алгебра</t>
  </si>
  <si>
    <t>Физика</t>
  </si>
  <si>
    <t>Химия</t>
  </si>
  <si>
    <t>Экология</t>
  </si>
  <si>
    <t>Физкультура</t>
  </si>
  <si>
    <t>Инженерная и компьютерная графика</t>
  </si>
  <si>
    <t>Электроника и схемотехника</t>
  </si>
  <si>
    <t>бакалавр</t>
  </si>
  <si>
    <t>Б.1.4.1</t>
  </si>
  <si>
    <t>Б.1.4.2</t>
  </si>
  <si>
    <t>Б.1.4.3</t>
  </si>
  <si>
    <t>Б.1.9</t>
  </si>
  <si>
    <t>Б.1.10</t>
  </si>
  <si>
    <t>Б.1.11</t>
  </si>
  <si>
    <t>Б.1.12</t>
  </si>
  <si>
    <t>Теоретическая механика</t>
  </si>
  <si>
    <t>Б.1.13</t>
  </si>
  <si>
    <t>Б.1.14</t>
  </si>
  <si>
    <t>пр.</t>
  </si>
  <si>
    <t>л,с</t>
  </si>
  <si>
    <t>л.с</t>
  </si>
  <si>
    <t>л,пр</t>
  </si>
  <si>
    <t>л,пр, лаб</t>
  </si>
  <si>
    <t>л,пр,лаб</t>
  </si>
  <si>
    <t>л</t>
  </si>
  <si>
    <t>пр</t>
  </si>
  <si>
    <t>л,лаб</t>
  </si>
  <si>
    <t>Библиотековедение</t>
  </si>
  <si>
    <t>Культурология</t>
  </si>
  <si>
    <t>л,сем</t>
  </si>
  <si>
    <t>Дифференциальные  уравнения</t>
  </si>
  <si>
    <t>Теория  функций комплексной переменной</t>
  </si>
  <si>
    <t>Теория вероятностей и математическая статистика</t>
  </si>
  <si>
    <t>Приближенные  вычисления</t>
  </si>
  <si>
    <t>Основы  вариационного  исчисления</t>
  </si>
  <si>
    <t>Термодинамика</t>
  </si>
  <si>
    <t>История философских  учений</t>
  </si>
  <si>
    <t>История отечественной  культуры</t>
  </si>
  <si>
    <t>Менеджмент</t>
  </si>
  <si>
    <t>История политических партий</t>
  </si>
  <si>
    <t>Маркетинг</t>
  </si>
  <si>
    <t>Основы  природопользования</t>
  </si>
  <si>
    <t>Факультативные   дисциплины</t>
  </si>
  <si>
    <t> № п/п</t>
  </si>
  <si>
    <t>Наименование блоков ООП, модулей, дисциплин, практик </t>
  </si>
  <si>
    <t xml:space="preserve">Математика    </t>
  </si>
  <si>
    <t>Военная  подготовкка</t>
  </si>
  <si>
    <t>8-Э   2 4 6</t>
  </si>
  <si>
    <t>Э ,З 1,2,3</t>
  </si>
  <si>
    <t>В.1</t>
  </si>
  <si>
    <t>В.2</t>
  </si>
  <si>
    <t>В.3</t>
  </si>
  <si>
    <t>В.4</t>
  </si>
  <si>
    <t>В.5</t>
  </si>
  <si>
    <t>В.6</t>
  </si>
  <si>
    <t>В.7</t>
  </si>
  <si>
    <t>В.8</t>
  </si>
  <si>
    <t>В.9</t>
  </si>
  <si>
    <t>В.12</t>
  </si>
  <si>
    <t>В.13</t>
  </si>
  <si>
    <t>В.14</t>
  </si>
  <si>
    <t>В.15</t>
  </si>
  <si>
    <t>В.16</t>
  </si>
  <si>
    <t>В.19</t>
  </si>
  <si>
    <t>В.В.1</t>
  </si>
  <si>
    <t>В.В.2</t>
  </si>
  <si>
    <t>В.В.3</t>
  </si>
  <si>
    <t>В.В.4</t>
  </si>
  <si>
    <t>В.В.5</t>
  </si>
  <si>
    <t>В.В.6</t>
  </si>
  <si>
    <t>В.В.9</t>
  </si>
  <si>
    <t>В.В.10</t>
  </si>
  <si>
    <t>В.В.11</t>
  </si>
  <si>
    <t>В.В.12</t>
  </si>
  <si>
    <t>В.В.13</t>
  </si>
  <si>
    <t>В.В.14</t>
  </si>
  <si>
    <t>В.В.15</t>
  </si>
  <si>
    <t>В.В.16</t>
  </si>
  <si>
    <t>72/34</t>
  </si>
  <si>
    <t>72/72</t>
  </si>
  <si>
    <t>108/34</t>
  </si>
  <si>
    <t>328/328</t>
  </si>
  <si>
    <t>72/20</t>
  </si>
  <si>
    <t>л,лаб.</t>
  </si>
  <si>
    <t>лаб.</t>
  </si>
  <si>
    <t>ОК-5,ОК-6</t>
  </si>
  <si>
    <t>ОК-2,  ОК-5, ОК-6, ОПК-2</t>
  </si>
  <si>
    <t>ОК-1, ОК-6</t>
  </si>
  <si>
    <t>ОПК-2, ОПК-3</t>
  </si>
  <si>
    <t>ОПК-3, ПК-21</t>
  </si>
  <si>
    <t>ОПК-7, ПК-3</t>
  </si>
  <si>
    <t>15.03.03- Прикладная механика</t>
  </si>
  <si>
    <t>ОПК-4, ПК-3</t>
  </si>
  <si>
    <t>ОПК-9</t>
  </si>
  <si>
    <t>ОПК-4, ОПК-8, ПК-20</t>
  </si>
  <si>
    <t>ПК-3, ПК-4</t>
  </si>
  <si>
    <t>Материаловедение и  технология  конструкционных  материалов</t>
  </si>
  <si>
    <t>Метрология , стандартизация  и  сертификация</t>
  </si>
  <si>
    <t>Основы автоматизированного проектирования</t>
  </si>
  <si>
    <t>Сопротивление материалов</t>
  </si>
  <si>
    <t>Теория упругости</t>
  </si>
  <si>
    <t>ПК-2</t>
  </si>
  <si>
    <t xml:space="preserve">Механика деформируемого твердого тела и методы вычислений </t>
  </si>
  <si>
    <t>Аналитическая динамика и теория колебаний</t>
  </si>
  <si>
    <t>Практикум по вычислительной механике</t>
  </si>
  <si>
    <t>Теория механизмов и машин</t>
  </si>
  <si>
    <t>Вычислительная механика</t>
  </si>
  <si>
    <t>ОПК-10</t>
  </si>
  <si>
    <t>ОК-1, ОК-5, ОК-7</t>
  </si>
  <si>
    <t>ОК-3, ОПК-1</t>
  </si>
  <si>
    <t>ПК-3, ПК-12</t>
  </si>
  <si>
    <t>ПК-2, ПК-11</t>
  </si>
  <si>
    <t>Строительная механика машин</t>
  </si>
  <si>
    <t>Строительная механика конструкций из КМ</t>
  </si>
  <si>
    <t>Конструкционные и функциональные волокнистые композиты</t>
  </si>
  <si>
    <t>Расчет на прочность и методы испытаний композитных конструкций</t>
  </si>
  <si>
    <t>Физико-химия композиционных материалов</t>
  </si>
  <si>
    <t>Механика композиционных материалов</t>
  </si>
  <si>
    <t>Практикум по физическим методам исследования КМ</t>
  </si>
  <si>
    <t>Практикум по рентгеновским методам исследования материалов</t>
  </si>
  <si>
    <t xml:space="preserve">Детали машин и основы конструирования </t>
  </si>
  <si>
    <t>Теоретические основы конструирования в машиностроении</t>
  </si>
  <si>
    <t>ОПК-1, ПК-16</t>
  </si>
  <si>
    <t>ПК-2, ПК-3, ПК-17</t>
  </si>
  <si>
    <t>ПК-21</t>
  </si>
  <si>
    <t>ПК-15</t>
  </si>
  <si>
    <t>ПК-3</t>
  </si>
  <si>
    <t>л, лаб</t>
  </si>
  <si>
    <t>пр,лаб</t>
  </si>
  <si>
    <t>Планирование эксперимента</t>
  </si>
  <si>
    <t>Экспериментальная механика</t>
  </si>
  <si>
    <t xml:space="preserve">Методы оптимизации </t>
  </si>
  <si>
    <t>л, пр.</t>
  </si>
  <si>
    <t>B.20</t>
  </si>
  <si>
    <t>B.21</t>
  </si>
  <si>
    <t>ПК-15, ПК-17, ПК-18, ПК-19</t>
  </si>
  <si>
    <t xml:space="preserve">ПК-7, </t>
  </si>
  <si>
    <t>ПК-1, ПК-2, ПК-3</t>
  </si>
  <si>
    <t xml:space="preserve">ПК-1, ПК-2, ПК-3, ПК-7, ПК-10, </t>
  </si>
  <si>
    <t>ПК-14, ПК-15</t>
  </si>
  <si>
    <t>ПК-9, ПК-10, ПК-22, ПК-23,  ПК-24</t>
  </si>
  <si>
    <t>ОК-9, ПК-21, ПК-23, ПК-25</t>
  </si>
  <si>
    <t>ОПК-4, ПК-3, ПК-12,</t>
  </si>
  <si>
    <t>ПК-30, ПК-31, ПК-32</t>
  </si>
  <si>
    <t>ПК-17, ПК-18, ПК-19, ПК-20, ПК-32</t>
  </si>
  <si>
    <t>ОПК-1, ПК-15, ПК-16, ПК-26</t>
  </si>
  <si>
    <t>ПК-1, ПК-9, ,ПК-11</t>
  </si>
  <si>
    <t>ПК-4, ПК-6, ПК-7, ПК-12</t>
  </si>
  <si>
    <t>ПК-7, ПК-11, ПК-14, ПК-23</t>
  </si>
  <si>
    <t>ОПК-8, ПК-27, ПК-28, ПК-29, ПК-30, ПК-32</t>
  </si>
  <si>
    <t>ОПК-1, ОПК-3,, ПК-1, ПК-2, ПК-4, ПК-5,  ПК-6</t>
  </si>
  <si>
    <t>ОПК-7, ПК-6,  ПК-8, ПК-11, ПК13</t>
  </si>
  <si>
    <t>Оценка</t>
  </si>
  <si>
    <t>З, 5, Оценка, 6</t>
  </si>
  <si>
    <t>72/22</t>
  </si>
  <si>
    <t>САПР материалов и конструкций</t>
  </si>
  <si>
    <t>Технология материалов и покрытий</t>
  </si>
  <si>
    <t>ПК-8, ПК-15</t>
  </si>
  <si>
    <t>Основы механика жидкости и газа</t>
  </si>
  <si>
    <r>
      <t>Примечание:</t>
    </r>
    <r>
      <rPr>
        <b/>
        <sz val="11"/>
        <color theme="1"/>
        <rFont val="Times New Roman"/>
        <family val="1"/>
        <charset val="204"/>
      </rPr>
      <t xml:space="preserve"> Расстановка по семестрам и трудоёмкость учебных дисциплин (модулей) и практик (кроме преддипломной), а также их соответствие</t>
    </r>
  </si>
  <si>
    <t>Производственная преддипломная</t>
  </si>
  <si>
    <t>180/72</t>
  </si>
  <si>
    <t>72/8</t>
  </si>
  <si>
    <t>Физические методы исследования  КМ</t>
  </si>
  <si>
    <t>(213 – 216з.е.)</t>
  </si>
  <si>
    <t>(99 – 111з.е.)</t>
  </si>
  <si>
    <t xml:space="preserve">Вариативная часть (105–114 з.е.), </t>
  </si>
  <si>
    <t>Блок 2. Практики (15-21 з.е.)</t>
  </si>
  <si>
    <t>Информатика</t>
  </si>
  <si>
    <t>Математическая  физика</t>
  </si>
  <si>
    <t>Экз</t>
  </si>
  <si>
    <t>Алгоритмические  языки</t>
  </si>
  <si>
    <t>B.23</t>
  </si>
  <si>
    <t>В.10</t>
  </si>
  <si>
    <t>В.11</t>
  </si>
  <si>
    <t>B.17</t>
  </si>
  <si>
    <t>B.18</t>
  </si>
  <si>
    <t>B.22</t>
  </si>
  <si>
    <t>576/288</t>
  </si>
  <si>
    <t>684/268</t>
  </si>
  <si>
    <t>108/48</t>
  </si>
  <si>
    <t>108/64</t>
  </si>
  <si>
    <t>Б.1.15</t>
  </si>
  <si>
    <t>В.В.7</t>
  </si>
  <si>
    <t>В.В.8</t>
  </si>
  <si>
    <t>B.B.17</t>
  </si>
  <si>
    <t>B.B.18</t>
  </si>
  <si>
    <t>B.B.19</t>
  </si>
  <si>
    <t>В.В.20</t>
  </si>
  <si>
    <t>B.B.21</t>
  </si>
  <si>
    <t>B.B.22</t>
  </si>
  <si>
    <t>Зач</t>
  </si>
  <si>
    <t xml:space="preserve"> Экз</t>
  </si>
  <si>
    <t>Экз и  Зач 1234</t>
  </si>
  <si>
    <t xml:space="preserve"> Экз  и   Зач 5.6</t>
  </si>
  <si>
    <t>3ач-3  Экз-4</t>
  </si>
  <si>
    <t>3ач-3 , Экз-4</t>
  </si>
  <si>
    <t>3ач</t>
  </si>
  <si>
    <t>B.В.23</t>
  </si>
  <si>
    <t>B.В.24</t>
  </si>
  <si>
    <t>Управление в технических системах</t>
  </si>
  <si>
    <t>профиль   Вычислительная механика и  компьютерный инжиниринг</t>
  </si>
  <si>
    <t>108/44</t>
  </si>
  <si>
    <t>144/64</t>
  </si>
  <si>
    <t>180/64</t>
  </si>
  <si>
    <t>324/148</t>
  </si>
  <si>
    <t>72/36</t>
  </si>
  <si>
    <t>216/108</t>
  </si>
  <si>
    <t>72/42</t>
  </si>
  <si>
    <t>8968/3688</t>
  </si>
  <si>
    <t xml:space="preserve"> зач.</t>
  </si>
  <si>
    <t>Экз.</t>
  </si>
  <si>
    <t>Зач.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</si>
  <si>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</si>
  <si>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зач.</t>
  </si>
  <si>
    <t xml:space="preserve">    лек                </t>
  </si>
  <si>
    <t>зач</t>
  </si>
  <si>
    <t xml:space="preserve">  Экз                                                                                                                                                                                                                        </t>
  </si>
  <si>
    <t>Физика прочности и  материаловедении</t>
  </si>
  <si>
    <t>144/34</t>
  </si>
  <si>
    <t>Рентгеновские  методы исследования материалов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</si>
  <si>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</si>
  <si>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</si>
  <si>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180/34</t>
  </si>
  <si>
    <t>684/296</t>
  </si>
  <si>
    <t>Зач., Экз.</t>
  </si>
  <si>
    <t>Б.3.1</t>
  </si>
  <si>
    <t>3924/1804</t>
  </si>
  <si>
    <t>216/128</t>
  </si>
  <si>
    <t>396/108</t>
  </si>
  <si>
    <t>72/48</t>
  </si>
  <si>
    <t xml:space="preserve">   1044/414</t>
  </si>
  <si>
    <t>3852/1856</t>
  </si>
  <si>
    <t>7776/3660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</si>
</sst>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/>
    <xf numFmtId="0" fontId="4" fillId="0" borderId="1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4" borderId="0" xfId="0" applyFill="1" applyAlignment="1"/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4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9" fillId="0" borderId="12" xfId="0" applyNumberFormat="1" applyFont="1" applyFill="1" applyBorder="1" applyAlignment="1" applyProtection="1">
      <alignment horizontal="left" vertical="top" wrapText="1" shrinkToFit="1"/>
    </xf>
    <xf numFmtId="0" fontId="9" fillId="0" borderId="12" xfId="0" applyNumberFormat="1" applyFont="1" applyFill="1" applyBorder="1" applyAlignment="1" applyProtection="1">
      <alignment horizontal="center" vertical="top" wrapText="1"/>
    </xf>
    <xf numFmtId="0" fontId="9" fillId="4" borderId="12" xfId="0" applyNumberFormat="1" applyFont="1" applyFill="1" applyBorder="1" applyAlignment="1" applyProtection="1">
      <alignment horizontal="center" vertical="top" wrapText="1"/>
    </xf>
    <xf numFmtId="0" fontId="9" fillId="0" borderId="12" xfId="0" applyNumberFormat="1" applyFont="1" applyFill="1" applyBorder="1" applyAlignment="1" applyProtection="1">
      <alignment horizontal="left" vertical="top" wrapText="1"/>
    </xf>
    <xf numFmtId="0" fontId="9" fillId="4" borderId="12" xfId="0" applyNumberFormat="1" applyFont="1" applyFill="1" applyBorder="1" applyAlignment="1" applyProtection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9" fillId="0" borderId="12" xfId="0" applyNumberFormat="1" applyFont="1" applyFill="1" applyBorder="1" applyAlignment="1" applyProtection="1">
      <alignment horizontal="justify" vertical="top" wrapText="1"/>
    </xf>
    <xf numFmtId="0" fontId="9" fillId="0" borderId="15" xfId="0" applyNumberFormat="1" applyFont="1" applyFill="1" applyBorder="1" applyAlignment="1" applyProtection="1">
      <alignment horizontal="left" vertical="top" wrapText="1"/>
    </xf>
    <xf numFmtId="0" fontId="10" fillId="0" borderId="0" xfId="0" applyFont="1" applyAlignment="1">
      <alignment horizontal="left" vertical="top"/>
    </xf>
    <xf numFmtId="0" fontId="9" fillId="0" borderId="16" xfId="0" applyNumberFormat="1" applyFont="1" applyFill="1" applyBorder="1" applyAlignment="1" applyProtection="1">
      <alignment horizontal="left" vertical="top" wrapText="1"/>
    </xf>
    <xf numFmtId="0" fontId="9" fillId="0" borderId="13" xfId="0" applyNumberFormat="1" applyFont="1" applyFill="1" applyBorder="1" applyAlignment="1" applyProtection="1">
      <alignment horizontal="left" vertical="top" wrapText="1"/>
    </xf>
    <xf numFmtId="0" fontId="9" fillId="0" borderId="14" xfId="0" applyNumberFormat="1" applyFont="1" applyFill="1" applyBorder="1" applyAlignment="1" applyProtection="1">
      <alignment horizontal="justify" vertical="top" wrapText="1"/>
    </xf>
    <xf numFmtId="0" fontId="9" fillId="0" borderId="12" xfId="0" applyNumberFormat="1" applyFont="1" applyFill="1" applyBorder="1" applyAlignment="1" applyProtection="1">
      <alignment vertical="top" wrapText="1"/>
    </xf>
    <xf numFmtId="0" fontId="9" fillId="0" borderId="24" xfId="0" applyNumberFormat="1" applyFont="1" applyFill="1" applyBorder="1" applyAlignment="1" applyProtection="1">
      <alignment horizontal="justify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 applyProtection="1">
      <alignment horizontal="center" vertical="top" wrapText="1"/>
    </xf>
    <xf numFmtId="0" fontId="9" fillId="0" borderId="16" xfId="0" applyNumberFormat="1" applyFont="1" applyFill="1" applyBorder="1" applyAlignment="1" applyProtection="1">
      <alignment horizontal="center" vertical="top" wrapText="1"/>
    </xf>
    <xf numFmtId="0" fontId="9" fillId="0" borderId="16" xfId="1" applyNumberFormat="1" applyFont="1" applyFill="1" applyBorder="1" applyAlignment="1" applyProtection="1">
      <alignment horizontal="center" vertical="top" wrapText="1"/>
    </xf>
    <xf numFmtId="0" fontId="9" fillId="4" borderId="20" xfId="0" applyNumberFormat="1" applyFont="1" applyFill="1" applyBorder="1" applyAlignment="1" applyProtection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9" fillId="0" borderId="12" xfId="0" applyNumberFormat="1" applyFont="1" applyFill="1" applyBorder="1" applyAlignment="1" applyProtection="1">
      <alignment horizontal="left" vertical="top"/>
    </xf>
    <xf numFmtId="0" fontId="9" fillId="0" borderId="12" xfId="0" applyNumberFormat="1" applyFont="1" applyFill="1" applyBorder="1" applyAlignment="1" applyProtection="1">
      <alignment vertical="top"/>
    </xf>
    <xf numFmtId="0" fontId="9" fillId="0" borderId="15" xfId="0" applyNumberFormat="1" applyFont="1" applyFill="1" applyBorder="1" applyAlignment="1" applyProtection="1">
      <alignment horizontal="center" vertical="top" wrapText="1"/>
    </xf>
    <xf numFmtId="0" fontId="9" fillId="4" borderId="15" xfId="0" applyNumberFormat="1" applyFont="1" applyFill="1" applyBorder="1" applyAlignment="1" applyProtection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4" borderId="25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6" fillId="4" borderId="0" xfId="0" applyFont="1" applyFill="1" applyAlignment="1"/>
    <xf numFmtId="0" fontId="12" fillId="0" borderId="0" xfId="0" applyFont="1" applyAlignment="1">
      <alignment horizontal="left" vertical="center"/>
    </xf>
    <xf numFmtId="0" fontId="11" fillId="0" borderId="0" xfId="0" applyFont="1" applyAlignment="1"/>
    <xf numFmtId="0" fontId="11" fillId="4" borderId="0" xfId="0" applyFont="1" applyFill="1" applyAlignment="1"/>
    <xf numFmtId="0" fontId="11" fillId="0" borderId="0" xfId="0" applyFont="1"/>
    <xf numFmtId="0" fontId="11" fillId="4" borderId="0" xfId="0" applyFont="1" applyFill="1"/>
    <xf numFmtId="0" fontId="6" fillId="4" borderId="0" xfId="0" applyFont="1" applyFill="1"/>
    <xf numFmtId="0" fontId="9" fillId="0" borderId="15" xfId="0" applyNumberFormat="1" applyFont="1" applyFill="1" applyBorder="1" applyAlignment="1" applyProtection="1">
      <alignment horizontal="center" vertical="top" wrapText="1"/>
    </xf>
    <xf numFmtId="0" fontId="9" fillId="4" borderId="15" xfId="0" applyNumberFormat="1" applyFont="1" applyFill="1" applyBorder="1" applyAlignment="1" applyProtection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2" xfId="0" applyNumberFormat="1" applyFont="1" applyFill="1" applyBorder="1" applyAlignment="1" applyProtection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 wrapText="1"/>
    </xf>
    <xf numFmtId="0" fontId="9" fillId="0" borderId="12" xfId="0" applyNumberFormat="1" applyFont="1" applyFill="1" applyBorder="1" applyAlignment="1" applyProtection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4" borderId="16" xfId="0" applyFont="1" applyFill="1" applyBorder="1" applyAlignment="1">
      <alignment horizontal="center" vertical="top" wrapText="1"/>
    </xf>
    <xf numFmtId="0" fontId="9" fillId="0" borderId="15" xfId="0" applyNumberFormat="1" applyFont="1" applyFill="1" applyBorder="1" applyAlignment="1" applyProtection="1">
      <alignment horizontal="center" vertical="top" wrapText="1"/>
    </xf>
    <xf numFmtId="0" fontId="9" fillId="0" borderId="16" xfId="0" applyNumberFormat="1" applyFont="1" applyFill="1" applyBorder="1" applyAlignment="1" applyProtection="1">
      <alignment horizontal="center" vertical="top" wrapText="1"/>
    </xf>
    <xf numFmtId="0" fontId="9" fillId="4" borderId="15" xfId="0" applyNumberFormat="1" applyFont="1" applyFill="1" applyBorder="1" applyAlignment="1" applyProtection="1">
      <alignment horizontal="center" vertical="top" wrapText="1"/>
    </xf>
    <xf numFmtId="0" fontId="9" fillId="4" borderId="16" xfId="0" applyNumberFormat="1" applyFont="1" applyFill="1" applyBorder="1" applyAlignment="1" applyProtection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1" applyNumberFormat="1" applyFont="1" applyBorder="1" applyAlignment="1">
      <alignment horizontal="center" vertical="top" wrapText="1"/>
    </xf>
    <xf numFmtId="0" fontId="7" fillId="0" borderId="16" xfId="1" applyNumberFormat="1" applyFont="1" applyBorder="1" applyAlignment="1">
      <alignment horizontal="center" vertical="top" wrapText="1"/>
    </xf>
    <xf numFmtId="0" fontId="9" fillId="0" borderId="12" xfId="0" applyNumberFormat="1" applyFont="1" applyFill="1" applyBorder="1" applyAlignment="1" applyProtection="1">
      <alignment horizontal="center" vertical="top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left" vertical="top" wrapText="1"/>
    </xf>
    <xf numFmtId="0" fontId="9" fillId="0" borderId="26" xfId="0" applyNumberFormat="1" applyFont="1" applyFill="1" applyBorder="1" applyAlignment="1" applyProtection="1">
      <alignment horizontal="center" vertical="top" wrapText="1"/>
    </xf>
    <xf numFmtId="0" fontId="9" fillId="0" borderId="27" xfId="0" applyNumberFormat="1" applyFont="1" applyFill="1" applyBorder="1" applyAlignment="1" applyProtection="1">
      <alignment horizontal="center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4"/>
  <sheetViews>
    <sheetView tabSelected="1" view="pageBreakPreview" topLeftCell="A7" zoomScale="110" zoomScaleNormal="120" zoomScaleSheetLayoutView="110" workbookViewId="0">
      <selection activeCell="D18" sqref="D18:D19"/>
    </sheetView>
  </sheetViews>
  <sheetFormatPr defaultRowHeight="14.4" x14ac:dyDescent="0.3"/>
  <cols>
    <col min="1" max="1" width="8.6640625" customWidth="1"/>
    <col min="2" max="2" width="26.6640625" customWidth="1"/>
    <col min="3" max="3" width="6" customWidth="1"/>
    <col min="4" max="4" width="10.5546875" customWidth="1"/>
    <col min="12" max="12" width="9.109375" style="17"/>
    <col min="15" max="15" width="18.6640625" customWidth="1"/>
  </cols>
  <sheetData>
    <row r="1" spans="1:15" ht="15.6" x14ac:dyDescent="0.3">
      <c r="A1" s="2" t="s">
        <v>0</v>
      </c>
      <c r="C1" s="1"/>
      <c r="D1" s="1"/>
      <c r="E1" s="1"/>
      <c r="F1" s="1"/>
      <c r="G1" s="1"/>
      <c r="H1" s="1"/>
      <c r="I1" s="2" t="s">
        <v>1</v>
      </c>
      <c r="J1" s="2"/>
      <c r="K1" s="2"/>
      <c r="L1" s="15"/>
      <c r="M1" s="1"/>
      <c r="N1" s="1"/>
      <c r="O1" s="1"/>
    </row>
    <row r="2" spans="1:15" ht="15.6" x14ac:dyDescent="0.3">
      <c r="A2" s="2"/>
      <c r="C2" s="1"/>
      <c r="D2" s="1"/>
      <c r="E2" s="1"/>
      <c r="F2" s="1"/>
      <c r="G2" s="1"/>
      <c r="H2" s="1"/>
      <c r="I2" s="2" t="s">
        <v>2</v>
      </c>
      <c r="J2" s="2"/>
      <c r="K2" s="2"/>
      <c r="L2" s="15"/>
      <c r="M2" s="1"/>
      <c r="N2" s="1"/>
      <c r="O2" s="1"/>
    </row>
    <row r="3" spans="1:15" ht="15.6" x14ac:dyDescent="0.3">
      <c r="A3" s="2" t="s">
        <v>3</v>
      </c>
      <c r="B3" s="11"/>
      <c r="C3" s="12"/>
      <c r="D3" s="1"/>
      <c r="E3" s="1"/>
      <c r="F3" s="1"/>
      <c r="G3" s="1"/>
      <c r="H3" s="1"/>
      <c r="I3" s="2" t="s">
        <v>6</v>
      </c>
      <c r="J3" s="2"/>
      <c r="K3" s="2"/>
      <c r="L3" s="15"/>
      <c r="M3" s="1"/>
      <c r="N3" s="1"/>
      <c r="O3" s="1"/>
    </row>
    <row r="4" spans="1:15" ht="15.6" x14ac:dyDescent="0.3">
      <c r="A4" s="11"/>
      <c r="B4" s="11"/>
      <c r="C4" s="12"/>
      <c r="D4" s="1"/>
      <c r="E4" s="1"/>
      <c r="F4" s="1"/>
      <c r="G4" s="1"/>
      <c r="H4" s="1"/>
      <c r="I4" s="2" t="s">
        <v>7</v>
      </c>
      <c r="J4" s="2"/>
      <c r="K4" s="2"/>
      <c r="L4" s="15"/>
      <c r="M4" s="1"/>
      <c r="N4" s="1"/>
      <c r="O4" s="1"/>
    </row>
    <row r="5" spans="1:15" ht="15.6" x14ac:dyDescent="0.3">
      <c r="A5" s="2" t="s">
        <v>4</v>
      </c>
      <c r="B5" s="11"/>
      <c r="C5" s="12"/>
      <c r="D5" s="1"/>
      <c r="E5" s="1"/>
      <c r="F5" s="1"/>
      <c r="G5" s="1"/>
      <c r="H5" s="1"/>
      <c r="I5" s="4"/>
      <c r="J5" s="4"/>
      <c r="K5" s="4"/>
      <c r="L5" s="15"/>
      <c r="M5" s="1"/>
      <c r="N5" s="1"/>
      <c r="O5" s="1"/>
    </row>
    <row r="6" spans="1:15" ht="15.6" x14ac:dyDescent="0.3">
      <c r="A6" s="11"/>
      <c r="B6" s="11"/>
      <c r="C6" s="12"/>
      <c r="D6" s="1"/>
      <c r="E6" s="1"/>
      <c r="F6" s="1"/>
      <c r="G6" s="1"/>
      <c r="H6" s="1"/>
      <c r="I6" s="2" t="s">
        <v>8</v>
      </c>
      <c r="J6" s="2"/>
      <c r="K6" s="2"/>
      <c r="L6" s="15"/>
      <c r="M6" s="1"/>
      <c r="N6" s="1"/>
      <c r="O6" s="1"/>
    </row>
    <row r="7" spans="1:15" ht="15.6" x14ac:dyDescent="0.3">
      <c r="A7" s="2" t="s">
        <v>5</v>
      </c>
      <c r="B7" s="11"/>
      <c r="C7" s="12"/>
      <c r="D7" s="1"/>
      <c r="E7" s="1"/>
      <c r="F7" s="1"/>
      <c r="G7" s="1"/>
      <c r="H7" s="1"/>
      <c r="I7" s="3" t="s">
        <v>9</v>
      </c>
      <c r="J7" s="8"/>
      <c r="K7" s="8"/>
      <c r="L7" s="15"/>
      <c r="M7" s="1"/>
      <c r="N7" s="1"/>
      <c r="O7" s="1"/>
    </row>
    <row r="8" spans="1:15" ht="15.6" x14ac:dyDescent="0.3">
      <c r="A8" s="2"/>
      <c r="B8" s="11"/>
      <c r="C8" s="12"/>
      <c r="D8" s="1"/>
      <c r="E8" s="1"/>
      <c r="F8" s="1"/>
      <c r="G8" s="1"/>
      <c r="H8" s="1"/>
      <c r="I8" s="112" t="s">
        <v>145</v>
      </c>
      <c r="J8" s="112"/>
      <c r="K8" s="112"/>
      <c r="L8" s="112"/>
      <c r="M8" s="112"/>
      <c r="N8" s="112"/>
      <c r="O8" s="1"/>
    </row>
    <row r="9" spans="1:15" ht="15.6" x14ac:dyDescent="0.3">
      <c r="A9" s="9"/>
      <c r="C9" s="1"/>
      <c r="D9" s="1"/>
      <c r="E9" s="1"/>
      <c r="F9" s="1"/>
      <c r="G9" s="1"/>
      <c r="H9" s="1"/>
      <c r="I9" s="2" t="s">
        <v>255</v>
      </c>
      <c r="J9" s="2"/>
      <c r="K9" s="2"/>
      <c r="L9" s="2"/>
      <c r="M9" s="2"/>
      <c r="N9" s="2"/>
      <c r="O9" s="1"/>
    </row>
    <row r="10" spans="1:15" ht="15.75" x14ac:dyDescent="0.25">
      <c r="A10" s="9"/>
      <c r="C10" s="1"/>
      <c r="D10" s="1"/>
      <c r="E10" s="1"/>
      <c r="F10" s="1"/>
      <c r="G10" s="1"/>
      <c r="H10" s="1"/>
      <c r="I10" s="10"/>
      <c r="J10" s="10"/>
      <c r="K10" s="10"/>
      <c r="L10" s="16"/>
      <c r="M10" s="10"/>
      <c r="N10" s="10"/>
      <c r="O10" s="1"/>
    </row>
    <row r="11" spans="1:15" ht="15.6" x14ac:dyDescent="0.3">
      <c r="A11" s="96"/>
      <c r="B11" s="6"/>
      <c r="C11" s="5"/>
      <c r="D11" s="5"/>
      <c r="E11" s="5"/>
      <c r="F11" s="5"/>
      <c r="G11" s="5"/>
      <c r="H11" s="61"/>
      <c r="I11" s="2" t="s">
        <v>10</v>
      </c>
      <c r="J11" s="2"/>
      <c r="K11" s="2"/>
      <c r="L11" s="62"/>
      <c r="M11" s="61"/>
      <c r="N11" s="61"/>
      <c r="O11" s="5"/>
    </row>
    <row r="12" spans="1:15" ht="15.6" x14ac:dyDescent="0.3">
      <c r="A12" s="96"/>
      <c r="B12" s="6"/>
      <c r="C12" s="5"/>
      <c r="D12" s="5"/>
      <c r="E12" s="5"/>
      <c r="F12" s="5"/>
      <c r="G12" s="5"/>
      <c r="H12" s="61"/>
      <c r="I12" s="112" t="s">
        <v>61</v>
      </c>
      <c r="J12" s="112"/>
      <c r="K12" s="112"/>
      <c r="L12" s="112"/>
      <c r="M12" s="112"/>
      <c r="N12" s="112"/>
      <c r="O12" s="5"/>
    </row>
    <row r="13" spans="1:15" ht="15.6" x14ac:dyDescent="0.3">
      <c r="A13" s="96"/>
      <c r="B13" s="6"/>
      <c r="C13" s="5"/>
      <c r="D13" s="5"/>
      <c r="E13" s="5"/>
      <c r="F13" s="5"/>
      <c r="G13" s="5"/>
      <c r="H13" s="61"/>
      <c r="I13" s="2" t="s">
        <v>11</v>
      </c>
      <c r="J13" s="2"/>
      <c r="K13" s="2"/>
      <c r="L13" s="62"/>
      <c r="M13" s="61"/>
      <c r="N13" s="61"/>
      <c r="O13" s="5"/>
    </row>
    <row r="14" spans="1:15" ht="16.2" thickBot="1" x14ac:dyDescent="0.35">
      <c r="A14" s="96"/>
      <c r="B14" s="6"/>
      <c r="C14" s="5"/>
      <c r="D14" s="5"/>
      <c r="E14" s="5"/>
      <c r="F14" s="5"/>
      <c r="G14" s="5"/>
      <c r="H14" s="61"/>
      <c r="I14" s="2" t="s">
        <v>12</v>
      </c>
      <c r="J14" s="2"/>
      <c r="K14" s="2"/>
      <c r="L14" s="62"/>
      <c r="M14" s="61"/>
      <c r="N14" s="61"/>
      <c r="O14" s="5"/>
    </row>
    <row r="15" spans="1:15" ht="62.25" customHeight="1" thickBot="1" x14ac:dyDescent="0.35">
      <c r="A15" s="88" t="s">
        <v>97</v>
      </c>
      <c r="B15" s="88" t="s">
        <v>98</v>
      </c>
      <c r="C15" s="98" t="s">
        <v>13</v>
      </c>
      <c r="D15" s="99"/>
      <c r="E15" s="98" t="s">
        <v>14</v>
      </c>
      <c r="F15" s="100"/>
      <c r="G15" s="100"/>
      <c r="H15" s="100"/>
      <c r="I15" s="100"/>
      <c r="J15" s="100"/>
      <c r="K15" s="100"/>
      <c r="L15" s="99"/>
      <c r="M15" s="85" t="s">
        <v>15</v>
      </c>
      <c r="N15" s="85" t="s">
        <v>16</v>
      </c>
      <c r="O15" s="85" t="s">
        <v>17</v>
      </c>
    </row>
    <row r="16" spans="1:15" ht="20.25" customHeight="1" x14ac:dyDescent="0.3">
      <c r="A16" s="97"/>
      <c r="B16" s="97"/>
      <c r="C16" s="19" t="s">
        <v>18</v>
      </c>
      <c r="D16" s="19" t="s">
        <v>20</v>
      </c>
      <c r="E16" s="88">
        <v>1</v>
      </c>
      <c r="F16" s="88">
        <v>2</v>
      </c>
      <c r="G16" s="88">
        <v>3</v>
      </c>
      <c r="H16" s="88">
        <v>4</v>
      </c>
      <c r="I16" s="88">
        <v>5</v>
      </c>
      <c r="J16" s="88">
        <v>6</v>
      </c>
      <c r="K16" s="88">
        <v>7</v>
      </c>
      <c r="L16" s="90">
        <v>8</v>
      </c>
      <c r="M16" s="86"/>
      <c r="N16" s="86"/>
      <c r="O16" s="86"/>
    </row>
    <row r="17" spans="1:15" ht="39" customHeight="1" thickBot="1" x14ac:dyDescent="0.35">
      <c r="A17" s="89"/>
      <c r="B17" s="89"/>
      <c r="C17" s="20" t="s">
        <v>19</v>
      </c>
      <c r="D17" s="20" t="s">
        <v>21</v>
      </c>
      <c r="E17" s="89"/>
      <c r="F17" s="89"/>
      <c r="G17" s="89"/>
      <c r="H17" s="89"/>
      <c r="I17" s="89"/>
      <c r="J17" s="89"/>
      <c r="K17" s="89"/>
      <c r="L17" s="91"/>
      <c r="M17" s="87"/>
      <c r="N17" s="87"/>
      <c r="O17" s="87"/>
    </row>
    <row r="18" spans="1:15" s="7" customFormat="1" ht="18.75" customHeight="1" x14ac:dyDescent="0.3">
      <c r="A18" s="116" t="s">
        <v>22</v>
      </c>
      <c r="B18" s="117"/>
      <c r="C18" s="109">
        <f>SUM(C20,C40)</f>
        <v>216</v>
      </c>
      <c r="D18" s="109" t="s">
        <v>287</v>
      </c>
      <c r="E18" s="109">
        <f t="shared" ref="E18:L18" si="0">SUM(E20,E40)</f>
        <v>30</v>
      </c>
      <c r="F18" s="109">
        <f t="shared" si="0"/>
        <v>30</v>
      </c>
      <c r="G18" s="109">
        <f t="shared" si="0"/>
        <v>27</v>
      </c>
      <c r="H18" s="109">
        <f t="shared" si="0"/>
        <v>27</v>
      </c>
      <c r="I18" s="109">
        <f t="shared" si="0"/>
        <v>27</v>
      </c>
      <c r="J18" s="109">
        <f t="shared" si="0"/>
        <v>30</v>
      </c>
      <c r="K18" s="109">
        <f t="shared" si="0"/>
        <v>24</v>
      </c>
      <c r="L18" s="92">
        <f t="shared" si="0"/>
        <v>21</v>
      </c>
      <c r="M18" s="92"/>
      <c r="N18" s="92"/>
      <c r="O18" s="92"/>
    </row>
    <row r="19" spans="1:15" s="7" customFormat="1" ht="15.75" customHeight="1" thickBot="1" x14ac:dyDescent="0.35">
      <c r="A19" s="118" t="s">
        <v>218</v>
      </c>
      <c r="B19" s="119"/>
      <c r="C19" s="110"/>
      <c r="D19" s="110"/>
      <c r="E19" s="110"/>
      <c r="F19" s="110"/>
      <c r="G19" s="110"/>
      <c r="H19" s="110"/>
      <c r="I19" s="110"/>
      <c r="J19" s="110"/>
      <c r="K19" s="110"/>
      <c r="L19" s="93"/>
      <c r="M19" s="93"/>
      <c r="N19" s="93"/>
      <c r="O19" s="93"/>
    </row>
    <row r="20" spans="1:15" s="7" customFormat="1" ht="16.5" customHeight="1" x14ac:dyDescent="0.3">
      <c r="A20" s="103" t="s">
        <v>23</v>
      </c>
      <c r="B20" s="104"/>
      <c r="C20" s="101">
        <f>SUM(C22:C39)</f>
        <v>109</v>
      </c>
      <c r="D20" s="101" t="s">
        <v>281</v>
      </c>
      <c r="E20" s="107">
        <f t="shared" ref="E20:L20" si="1">SUM(E22:E39)</f>
        <v>28</v>
      </c>
      <c r="F20" s="107">
        <f t="shared" si="1"/>
        <v>23</v>
      </c>
      <c r="G20" s="107">
        <f t="shared" si="1"/>
        <v>13</v>
      </c>
      <c r="H20" s="107">
        <f t="shared" si="1"/>
        <v>5</v>
      </c>
      <c r="I20" s="107">
        <f t="shared" si="1"/>
        <v>10</v>
      </c>
      <c r="J20" s="107">
        <f t="shared" si="1"/>
        <v>13</v>
      </c>
      <c r="K20" s="94">
        <f t="shared" si="1"/>
        <v>11</v>
      </c>
      <c r="L20" s="94">
        <f t="shared" si="1"/>
        <v>6</v>
      </c>
      <c r="M20" s="101"/>
      <c r="N20" s="101"/>
      <c r="O20" s="101"/>
    </row>
    <row r="21" spans="1:15" s="7" customFormat="1" ht="15.75" customHeight="1" thickBot="1" x14ac:dyDescent="0.35">
      <c r="A21" s="105" t="s">
        <v>219</v>
      </c>
      <c r="B21" s="106"/>
      <c r="C21" s="102"/>
      <c r="D21" s="102"/>
      <c r="E21" s="108"/>
      <c r="F21" s="108"/>
      <c r="G21" s="108"/>
      <c r="H21" s="108"/>
      <c r="I21" s="108"/>
      <c r="J21" s="108"/>
      <c r="K21" s="95"/>
      <c r="L21" s="95"/>
      <c r="M21" s="102"/>
      <c r="N21" s="102"/>
      <c r="O21" s="102"/>
    </row>
    <row r="22" spans="1:15" s="7" customFormat="1" ht="22.5" customHeight="1" thickBot="1" x14ac:dyDescent="0.35">
      <c r="A22" s="21" t="s">
        <v>41</v>
      </c>
      <c r="B22" s="22" t="s">
        <v>25</v>
      </c>
      <c r="C22" s="23">
        <f>SUM(E22:L22)</f>
        <v>16</v>
      </c>
      <c r="D22" s="23" t="s">
        <v>232</v>
      </c>
      <c r="E22" s="23">
        <v>2</v>
      </c>
      <c r="F22" s="23">
        <v>2</v>
      </c>
      <c r="G22" s="23">
        <v>2</v>
      </c>
      <c r="H22" s="23">
        <v>2</v>
      </c>
      <c r="I22" s="23">
        <v>2</v>
      </c>
      <c r="J22" s="23">
        <v>2</v>
      </c>
      <c r="K22" s="23">
        <v>2</v>
      </c>
      <c r="L22" s="24">
        <v>2</v>
      </c>
      <c r="M22" s="25" t="s">
        <v>72</v>
      </c>
      <c r="N22" s="25" t="s">
        <v>101</v>
      </c>
      <c r="O22" s="25" t="s">
        <v>139</v>
      </c>
    </row>
    <row r="23" spans="1:15" s="7" customFormat="1" ht="26.25" customHeight="1" thickBot="1" x14ac:dyDescent="0.35">
      <c r="A23" s="21" t="s">
        <v>42</v>
      </c>
      <c r="B23" s="25" t="s">
        <v>51</v>
      </c>
      <c r="C23" s="23">
        <f>SUM(E23:L23)</f>
        <v>3</v>
      </c>
      <c r="D23" s="23" t="s">
        <v>256</v>
      </c>
      <c r="E23" s="23">
        <v>3</v>
      </c>
      <c r="F23" s="23"/>
      <c r="G23" s="23"/>
      <c r="H23" s="23"/>
      <c r="I23" s="23"/>
      <c r="J23" s="23"/>
      <c r="K23" s="25"/>
      <c r="L23" s="26"/>
      <c r="M23" s="25" t="s">
        <v>73</v>
      </c>
      <c r="N23" s="25" t="s">
        <v>245</v>
      </c>
      <c r="O23" s="25" t="s">
        <v>140</v>
      </c>
    </row>
    <row r="24" spans="1:15" s="7" customFormat="1" ht="15" customHeight="1" thickBot="1" x14ac:dyDescent="0.35">
      <c r="A24" s="21" t="s">
        <v>43</v>
      </c>
      <c r="B24" s="25" t="s">
        <v>24</v>
      </c>
      <c r="C24" s="23">
        <f>SUM(E24:L24)</f>
        <v>3</v>
      </c>
      <c r="D24" s="23" t="s">
        <v>235</v>
      </c>
      <c r="E24" s="23"/>
      <c r="F24" s="23"/>
      <c r="G24" s="23">
        <v>3</v>
      </c>
      <c r="H24" s="23"/>
      <c r="I24" s="23"/>
      <c r="J24" s="23"/>
      <c r="K24" s="25"/>
      <c r="L24" s="26"/>
      <c r="M24" s="25" t="s">
        <v>74</v>
      </c>
      <c r="N24" s="25" t="s">
        <v>266</v>
      </c>
      <c r="O24" s="25" t="s">
        <v>141</v>
      </c>
    </row>
    <row r="25" spans="1:15" s="7" customFormat="1" ht="15" customHeight="1" thickBot="1" x14ac:dyDescent="0.35">
      <c r="A25" s="21" t="s">
        <v>44</v>
      </c>
      <c r="B25" s="25" t="s">
        <v>99</v>
      </c>
      <c r="C25" s="23"/>
      <c r="D25" s="23"/>
      <c r="E25" s="23"/>
      <c r="F25" s="23"/>
      <c r="G25" s="23"/>
      <c r="H25" s="23"/>
      <c r="I25" s="23"/>
      <c r="J25" s="23"/>
      <c r="K25" s="25"/>
      <c r="L25" s="26"/>
      <c r="M25" s="25"/>
      <c r="N25" s="25"/>
      <c r="O25" s="27"/>
    </row>
    <row r="26" spans="1:15" s="7" customFormat="1" ht="15" customHeight="1" thickBot="1" x14ac:dyDescent="0.35">
      <c r="A26" s="21" t="s">
        <v>62</v>
      </c>
      <c r="B26" s="25" t="s">
        <v>52</v>
      </c>
      <c r="C26" s="23">
        <f t="shared" ref="C26:C39" si="2">SUM(E26:L26)</f>
        <v>19</v>
      </c>
      <c r="D26" s="23" t="s">
        <v>278</v>
      </c>
      <c r="E26" s="23">
        <v>8</v>
      </c>
      <c r="F26" s="23">
        <v>7</v>
      </c>
      <c r="G26" s="23">
        <v>4</v>
      </c>
      <c r="H26" s="23"/>
      <c r="I26" s="23"/>
      <c r="J26" s="23"/>
      <c r="K26" s="25"/>
      <c r="L26" s="26"/>
      <c r="M26" s="25" t="s">
        <v>75</v>
      </c>
      <c r="N26" s="28" t="s">
        <v>102</v>
      </c>
      <c r="O26" s="25" t="s">
        <v>142</v>
      </c>
    </row>
    <row r="27" spans="1:15" s="7" customFormat="1" ht="15" customHeight="1" thickBot="1" x14ac:dyDescent="0.35">
      <c r="A27" s="21" t="s">
        <v>63</v>
      </c>
      <c r="B27" s="25" t="s">
        <v>53</v>
      </c>
      <c r="C27" s="23">
        <f t="shared" si="2"/>
        <v>5</v>
      </c>
      <c r="D27" s="23" t="s">
        <v>258</v>
      </c>
      <c r="E27" s="23"/>
      <c r="F27" s="23">
        <v>5</v>
      </c>
      <c r="G27" s="23"/>
      <c r="H27" s="23"/>
      <c r="I27" s="23"/>
      <c r="J27" s="23"/>
      <c r="K27" s="25"/>
      <c r="L27" s="26"/>
      <c r="M27" s="25" t="s">
        <v>75</v>
      </c>
      <c r="N27" s="25" t="s">
        <v>246</v>
      </c>
      <c r="O27" s="27" t="s">
        <v>37</v>
      </c>
    </row>
    <row r="28" spans="1:15" s="7" customFormat="1" ht="15" customHeight="1" thickBot="1" x14ac:dyDescent="0.35">
      <c r="A28" s="21" t="s">
        <v>64</v>
      </c>
      <c r="B28" s="25" t="s">
        <v>54</v>
      </c>
      <c r="C28" s="23">
        <f t="shared" si="2"/>
        <v>5</v>
      </c>
      <c r="D28" s="23" t="s">
        <v>258</v>
      </c>
      <c r="E28" s="23">
        <v>5</v>
      </c>
      <c r="F28" s="23"/>
      <c r="G28" s="23"/>
      <c r="H28" s="23"/>
      <c r="I28" s="23"/>
      <c r="J28" s="23"/>
      <c r="K28" s="25"/>
      <c r="L28" s="26"/>
      <c r="M28" s="25" t="s">
        <v>75</v>
      </c>
      <c r="N28" s="25" t="s">
        <v>224</v>
      </c>
      <c r="O28" s="27" t="s">
        <v>37</v>
      </c>
    </row>
    <row r="29" spans="1:15" s="7" customFormat="1" ht="20.25" customHeight="1" thickBot="1" x14ac:dyDescent="0.35">
      <c r="A29" s="21" t="s">
        <v>45</v>
      </c>
      <c r="B29" s="25" t="s">
        <v>222</v>
      </c>
      <c r="C29" s="23">
        <f t="shared" si="2"/>
        <v>3</v>
      </c>
      <c r="D29" s="23" t="s">
        <v>235</v>
      </c>
      <c r="E29" s="23">
        <v>3</v>
      </c>
      <c r="F29" s="23"/>
      <c r="G29" s="23"/>
      <c r="H29" s="23"/>
      <c r="I29" s="23"/>
      <c r="J29" s="23"/>
      <c r="K29" s="25"/>
      <c r="L29" s="26"/>
      <c r="M29" s="25" t="s">
        <v>76</v>
      </c>
      <c r="N29" s="25" t="s">
        <v>245</v>
      </c>
      <c r="O29" s="25" t="s">
        <v>147</v>
      </c>
    </row>
    <row r="30" spans="1:15" s="7" customFormat="1" ht="24.75" customHeight="1" thickBot="1" x14ac:dyDescent="0.35">
      <c r="A30" s="21" t="s">
        <v>46</v>
      </c>
      <c r="B30" s="25" t="s">
        <v>55</v>
      </c>
      <c r="C30" s="23">
        <f t="shared" si="2"/>
        <v>19</v>
      </c>
      <c r="D30" s="23" t="s">
        <v>233</v>
      </c>
      <c r="E30" s="23">
        <v>6</v>
      </c>
      <c r="F30" s="23">
        <v>6</v>
      </c>
      <c r="G30" s="23">
        <v>4</v>
      </c>
      <c r="H30" s="23">
        <v>3</v>
      </c>
      <c r="I30" s="23"/>
      <c r="J30" s="23"/>
      <c r="K30" s="25"/>
      <c r="L30" s="26"/>
      <c r="M30" s="25" t="s">
        <v>77</v>
      </c>
      <c r="N30" s="28" t="s">
        <v>247</v>
      </c>
      <c r="O30" s="25" t="s">
        <v>143</v>
      </c>
    </row>
    <row r="31" spans="1:15" s="7" customFormat="1" ht="15" customHeight="1" thickBot="1" x14ac:dyDescent="0.35">
      <c r="A31" s="21" t="s">
        <v>47</v>
      </c>
      <c r="B31" s="25" t="s">
        <v>56</v>
      </c>
      <c r="C31" s="23">
        <f t="shared" si="2"/>
        <v>3</v>
      </c>
      <c r="D31" s="23" t="s">
        <v>256</v>
      </c>
      <c r="E31" s="23"/>
      <c r="F31" s="23"/>
      <c r="G31" s="23"/>
      <c r="H31" s="23"/>
      <c r="I31" s="23"/>
      <c r="J31" s="23">
        <v>3</v>
      </c>
      <c r="K31" s="25"/>
      <c r="L31" s="26"/>
      <c r="M31" s="25" t="s">
        <v>77</v>
      </c>
      <c r="N31" s="25" t="s">
        <v>246</v>
      </c>
      <c r="O31" s="27" t="s">
        <v>38</v>
      </c>
    </row>
    <row r="32" spans="1:15" s="7" customFormat="1" thickBot="1" x14ac:dyDescent="0.35">
      <c r="A32" s="21" t="s">
        <v>48</v>
      </c>
      <c r="B32" s="25" t="s">
        <v>58</v>
      </c>
      <c r="C32" s="23">
        <f t="shared" si="2"/>
        <v>2</v>
      </c>
      <c r="D32" s="23" t="s">
        <v>133</v>
      </c>
      <c r="E32" s="23">
        <v>1</v>
      </c>
      <c r="F32" s="23"/>
      <c r="G32" s="23"/>
      <c r="H32" s="23"/>
      <c r="I32" s="23"/>
      <c r="J32" s="23">
        <v>1</v>
      </c>
      <c r="K32" s="25"/>
      <c r="L32" s="26"/>
      <c r="M32" s="25" t="s">
        <v>79</v>
      </c>
      <c r="N32" s="25" t="s">
        <v>245</v>
      </c>
      <c r="O32" s="27" t="s">
        <v>27</v>
      </c>
    </row>
    <row r="33" spans="1:15" s="7" customFormat="1" ht="26.25" customHeight="1" thickBot="1" x14ac:dyDescent="0.35">
      <c r="A33" s="21" t="s">
        <v>65</v>
      </c>
      <c r="B33" s="25" t="s">
        <v>59</v>
      </c>
      <c r="C33" s="23">
        <f t="shared" si="2"/>
        <v>3</v>
      </c>
      <c r="D33" s="23" t="s">
        <v>235</v>
      </c>
      <c r="E33" s="23"/>
      <c r="F33" s="23">
        <v>3</v>
      </c>
      <c r="G33" s="23"/>
      <c r="H33" s="23"/>
      <c r="I33" s="23"/>
      <c r="J33" s="23"/>
      <c r="K33" s="25"/>
      <c r="L33" s="26"/>
      <c r="M33" s="25" t="s">
        <v>80</v>
      </c>
      <c r="N33" s="28" t="s">
        <v>245</v>
      </c>
      <c r="O33" s="25" t="s">
        <v>144</v>
      </c>
    </row>
    <row r="34" spans="1:15" s="7" customFormat="1" ht="30.75" customHeight="1" thickBot="1" x14ac:dyDescent="0.35">
      <c r="A34" s="21" t="s">
        <v>66</v>
      </c>
      <c r="B34" s="25" t="s">
        <v>223</v>
      </c>
      <c r="C34" s="23">
        <f t="shared" si="2"/>
        <v>9</v>
      </c>
      <c r="D34" s="23" t="s">
        <v>259</v>
      </c>
      <c r="E34" s="25"/>
      <c r="F34" s="23"/>
      <c r="G34" s="23"/>
      <c r="H34" s="23"/>
      <c r="I34" s="23">
        <v>5</v>
      </c>
      <c r="J34" s="23">
        <v>4</v>
      </c>
      <c r="K34" s="23"/>
      <c r="L34" s="24"/>
      <c r="M34" s="25" t="s">
        <v>75</v>
      </c>
      <c r="N34" s="28" t="s">
        <v>248</v>
      </c>
      <c r="O34" s="25" t="s">
        <v>192</v>
      </c>
    </row>
    <row r="35" spans="1:15" s="7" customFormat="1" ht="18.75" customHeight="1" thickBot="1" x14ac:dyDescent="0.35">
      <c r="A35" s="21" t="s">
        <v>67</v>
      </c>
      <c r="B35" s="25" t="s">
        <v>153</v>
      </c>
      <c r="C35" s="23">
        <f t="shared" si="2"/>
        <v>6</v>
      </c>
      <c r="D35" s="23" t="s">
        <v>282</v>
      </c>
      <c r="E35" s="25"/>
      <c r="F35" s="23"/>
      <c r="G35" s="23"/>
      <c r="H35" s="23"/>
      <c r="I35" s="23">
        <v>3</v>
      </c>
      <c r="J35" s="23">
        <v>3</v>
      </c>
      <c r="K35" s="23"/>
      <c r="L35" s="24"/>
      <c r="M35" s="25" t="s">
        <v>76</v>
      </c>
      <c r="N35" s="28" t="s">
        <v>279</v>
      </c>
      <c r="O35" s="29" t="s">
        <v>38</v>
      </c>
    </row>
    <row r="36" spans="1:15" s="7" customFormat="1" ht="30" customHeight="1" thickBot="1" x14ac:dyDescent="0.35">
      <c r="A36" s="21" t="s">
        <v>68</v>
      </c>
      <c r="B36" s="31" t="s">
        <v>151</v>
      </c>
      <c r="C36" s="23">
        <f t="shared" si="2"/>
        <v>2</v>
      </c>
      <c r="D36" s="23" t="s">
        <v>132</v>
      </c>
      <c r="E36" s="25"/>
      <c r="F36" s="23"/>
      <c r="G36" s="23"/>
      <c r="H36" s="30"/>
      <c r="I36" s="23"/>
      <c r="J36" s="23"/>
      <c r="K36" s="30">
        <v>2</v>
      </c>
      <c r="L36" s="24"/>
      <c r="M36" s="25" t="s">
        <v>78</v>
      </c>
      <c r="N36" s="28" t="s">
        <v>245</v>
      </c>
      <c r="O36" s="25" t="s">
        <v>148</v>
      </c>
    </row>
    <row r="37" spans="1:15" s="7" customFormat="1" ht="26.25" customHeight="1" thickBot="1" x14ac:dyDescent="0.35">
      <c r="A37" s="21" t="s">
        <v>70</v>
      </c>
      <c r="B37" s="25" t="s">
        <v>26</v>
      </c>
      <c r="C37" s="23">
        <f t="shared" si="2"/>
        <v>2</v>
      </c>
      <c r="D37" s="23" t="s">
        <v>132</v>
      </c>
      <c r="E37" s="25"/>
      <c r="F37" s="25"/>
      <c r="G37" s="25"/>
      <c r="H37" s="25"/>
      <c r="I37" s="25"/>
      <c r="J37" s="25"/>
      <c r="K37" s="23">
        <v>2</v>
      </c>
      <c r="L37" s="26"/>
      <c r="M37" s="25" t="s">
        <v>78</v>
      </c>
      <c r="N37" s="28" t="s">
        <v>245</v>
      </c>
      <c r="O37" s="25" t="s">
        <v>195</v>
      </c>
    </row>
    <row r="38" spans="1:15" s="7" customFormat="1" ht="20.25" customHeight="1" thickBot="1" x14ac:dyDescent="0.35">
      <c r="A38" s="21" t="s">
        <v>71</v>
      </c>
      <c r="B38" s="32" t="s">
        <v>154</v>
      </c>
      <c r="C38" s="23">
        <f t="shared" si="2"/>
        <v>5</v>
      </c>
      <c r="D38" s="23" t="s">
        <v>258</v>
      </c>
      <c r="E38" s="25"/>
      <c r="F38" s="25"/>
      <c r="G38" s="25"/>
      <c r="H38" s="25"/>
      <c r="I38" s="25"/>
      <c r="J38" s="25"/>
      <c r="K38" s="23">
        <v>5</v>
      </c>
      <c r="L38" s="26"/>
      <c r="M38" s="25" t="s">
        <v>75</v>
      </c>
      <c r="N38" s="33" t="s">
        <v>224</v>
      </c>
      <c r="O38" s="29" t="s">
        <v>155</v>
      </c>
    </row>
    <row r="39" spans="1:15" s="7" customFormat="1" ht="27" customHeight="1" thickBot="1" x14ac:dyDescent="0.35">
      <c r="A39" s="21" t="s">
        <v>236</v>
      </c>
      <c r="B39" s="34" t="s">
        <v>152</v>
      </c>
      <c r="C39" s="23">
        <f t="shared" si="2"/>
        <v>4</v>
      </c>
      <c r="D39" s="23" t="s">
        <v>257</v>
      </c>
      <c r="E39" s="25"/>
      <c r="F39" s="25"/>
      <c r="G39" s="25"/>
      <c r="H39" s="25"/>
      <c r="I39" s="25"/>
      <c r="J39" s="25"/>
      <c r="K39" s="25"/>
      <c r="L39" s="24">
        <v>4</v>
      </c>
      <c r="M39" s="29" t="s">
        <v>181</v>
      </c>
      <c r="N39" s="35" t="s">
        <v>224</v>
      </c>
      <c r="O39" s="29" t="s">
        <v>205</v>
      </c>
    </row>
    <row r="40" spans="1:15" s="7" customFormat="1" ht="12" customHeight="1" x14ac:dyDescent="0.3">
      <c r="A40" s="103" t="s">
        <v>220</v>
      </c>
      <c r="B40" s="104"/>
      <c r="C40" s="92">
        <f>SUM(E40:L40)</f>
        <v>107</v>
      </c>
      <c r="D40" s="92" t="s">
        <v>286</v>
      </c>
      <c r="E40" s="92">
        <f t="shared" ref="E40:L40" si="3">SUM(E42:E65)</f>
        <v>2</v>
      </c>
      <c r="F40" s="92">
        <f t="shared" si="3"/>
        <v>7</v>
      </c>
      <c r="G40" s="92">
        <f t="shared" si="3"/>
        <v>14</v>
      </c>
      <c r="H40" s="92">
        <f t="shared" si="3"/>
        <v>22</v>
      </c>
      <c r="I40" s="92">
        <f t="shared" si="3"/>
        <v>17</v>
      </c>
      <c r="J40" s="92">
        <f t="shared" si="3"/>
        <v>17</v>
      </c>
      <c r="K40" s="92">
        <f t="shared" si="3"/>
        <v>13</v>
      </c>
      <c r="L40" s="92">
        <f t="shared" si="3"/>
        <v>15</v>
      </c>
      <c r="M40" s="92"/>
      <c r="N40" s="92"/>
      <c r="O40" s="92"/>
    </row>
    <row r="41" spans="1:15" s="7" customFormat="1" ht="15" customHeight="1" thickBot="1" x14ac:dyDescent="0.35">
      <c r="A41" s="136" t="s">
        <v>39</v>
      </c>
      <c r="B41" s="111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</row>
    <row r="42" spans="1:15" s="7" customFormat="1" ht="15" customHeight="1" thickBot="1" x14ac:dyDescent="0.35">
      <c r="A42" s="36" t="s">
        <v>103</v>
      </c>
      <c r="B42" s="37" t="s">
        <v>58</v>
      </c>
      <c r="C42" s="38"/>
      <c r="D42" s="39" t="s">
        <v>135</v>
      </c>
      <c r="E42" s="39"/>
      <c r="F42" s="39"/>
      <c r="G42" s="39"/>
      <c r="H42" s="39"/>
      <c r="I42" s="39"/>
      <c r="J42" s="40"/>
      <c r="K42" s="40"/>
      <c r="L42" s="41"/>
      <c r="M42" s="42" t="s">
        <v>79</v>
      </c>
      <c r="N42" s="42"/>
      <c r="O42" s="27" t="s">
        <v>27</v>
      </c>
    </row>
    <row r="43" spans="1:15" s="7" customFormat="1" ht="15" customHeight="1" thickBot="1" x14ac:dyDescent="0.35">
      <c r="A43" s="36" t="s">
        <v>104</v>
      </c>
      <c r="B43" s="25" t="s">
        <v>81</v>
      </c>
      <c r="C43" s="23">
        <f t="shared" ref="C43:C48" si="4">SUM(E43:L43)</f>
        <v>2</v>
      </c>
      <c r="D43" s="23" t="s">
        <v>216</v>
      </c>
      <c r="E43" s="23">
        <v>2</v>
      </c>
      <c r="F43" s="25"/>
      <c r="G43" s="25"/>
      <c r="H43" s="25"/>
      <c r="I43" s="25"/>
      <c r="J43" s="25"/>
      <c r="K43" s="25"/>
      <c r="L43" s="26"/>
      <c r="M43" s="25" t="s">
        <v>75</v>
      </c>
      <c r="N43" s="28" t="s">
        <v>245</v>
      </c>
      <c r="O43" s="43" t="s">
        <v>161</v>
      </c>
    </row>
    <row r="44" spans="1:15" s="7" customFormat="1" ht="15" customHeight="1" thickBot="1" x14ac:dyDescent="0.35">
      <c r="A44" s="36" t="s">
        <v>105</v>
      </c>
      <c r="B44" s="25" t="s">
        <v>82</v>
      </c>
      <c r="C44" s="23">
        <f t="shared" si="4"/>
        <v>4</v>
      </c>
      <c r="D44" s="23" t="s">
        <v>257</v>
      </c>
      <c r="E44" s="25"/>
      <c r="F44" s="23">
        <v>4</v>
      </c>
      <c r="G44" s="25"/>
      <c r="H44" s="25"/>
      <c r="I44" s="25"/>
      <c r="J44" s="25"/>
      <c r="K44" s="25"/>
      <c r="L44" s="26"/>
      <c r="M44" s="25" t="s">
        <v>83</v>
      </c>
      <c r="N44" s="28" t="s">
        <v>224</v>
      </c>
      <c r="O44" s="29" t="s">
        <v>162</v>
      </c>
    </row>
    <row r="45" spans="1:15" s="7" customFormat="1" ht="15" customHeight="1" thickBot="1" x14ac:dyDescent="0.35">
      <c r="A45" s="36" t="s">
        <v>106</v>
      </c>
      <c r="B45" s="25" t="s">
        <v>28</v>
      </c>
      <c r="C45" s="23">
        <f t="shared" si="4"/>
        <v>5</v>
      </c>
      <c r="D45" s="23" t="s">
        <v>215</v>
      </c>
      <c r="E45" s="25"/>
      <c r="F45" s="25"/>
      <c r="G45" s="25"/>
      <c r="H45" s="23"/>
      <c r="I45" s="23">
        <v>5</v>
      </c>
      <c r="J45" s="23"/>
      <c r="K45" s="23"/>
      <c r="L45" s="24"/>
      <c r="M45" s="25" t="s">
        <v>83</v>
      </c>
      <c r="N45" s="28" t="s">
        <v>224</v>
      </c>
      <c r="O45" s="25" t="s">
        <v>163</v>
      </c>
    </row>
    <row r="46" spans="1:15" s="7" customFormat="1" ht="15" customHeight="1" thickBot="1" x14ac:dyDescent="0.35">
      <c r="A46" s="36" t="s">
        <v>107</v>
      </c>
      <c r="B46" s="22" t="s">
        <v>29</v>
      </c>
      <c r="C46" s="23">
        <f t="shared" si="4"/>
        <v>2</v>
      </c>
      <c r="D46" s="23" t="s">
        <v>132</v>
      </c>
      <c r="E46" s="25"/>
      <c r="F46" s="25"/>
      <c r="G46" s="25"/>
      <c r="H46" s="23"/>
      <c r="I46" s="23"/>
      <c r="J46" s="23"/>
      <c r="K46" s="23">
        <v>2</v>
      </c>
      <c r="L46" s="24"/>
      <c r="M46" s="25" t="s">
        <v>78</v>
      </c>
      <c r="N46" s="28" t="s">
        <v>245</v>
      </c>
      <c r="O46" s="25" t="s">
        <v>30</v>
      </c>
    </row>
    <row r="47" spans="1:15" s="7" customFormat="1" ht="33" customHeight="1" thickBot="1" x14ac:dyDescent="0.35">
      <c r="A47" s="36" t="s">
        <v>108</v>
      </c>
      <c r="B47" s="25" t="s">
        <v>84</v>
      </c>
      <c r="C47" s="23">
        <f t="shared" si="4"/>
        <v>4</v>
      </c>
      <c r="D47" s="23" t="s">
        <v>257</v>
      </c>
      <c r="E47" s="25"/>
      <c r="F47" s="25"/>
      <c r="G47" s="23">
        <v>4</v>
      </c>
      <c r="H47" s="23"/>
      <c r="I47" s="23"/>
      <c r="J47" s="23"/>
      <c r="K47" s="23"/>
      <c r="L47" s="24"/>
      <c r="M47" s="25" t="s">
        <v>75</v>
      </c>
      <c r="N47" s="28" t="s">
        <v>246</v>
      </c>
      <c r="O47" s="25" t="s">
        <v>142</v>
      </c>
    </row>
    <row r="48" spans="1:15" s="7" customFormat="1" ht="34.200000000000003" customHeight="1" thickBot="1" x14ac:dyDescent="0.35">
      <c r="A48" s="36" t="s">
        <v>109</v>
      </c>
      <c r="B48" s="26" t="s">
        <v>272</v>
      </c>
      <c r="C48" s="23">
        <f t="shared" si="4"/>
        <v>3</v>
      </c>
      <c r="D48" s="23" t="s">
        <v>256</v>
      </c>
      <c r="E48" s="25"/>
      <c r="F48" s="25"/>
      <c r="G48" s="25"/>
      <c r="H48" s="23"/>
      <c r="I48" s="23">
        <v>3</v>
      </c>
      <c r="J48" s="23"/>
      <c r="K48" s="23"/>
      <c r="L48" s="24"/>
      <c r="M48" s="25" t="s">
        <v>75</v>
      </c>
      <c r="N48" s="28" t="s">
        <v>224</v>
      </c>
      <c r="O48" s="25" t="s">
        <v>200</v>
      </c>
    </row>
    <row r="49" spans="1:15" s="7" customFormat="1" ht="30" customHeight="1" thickBot="1" x14ac:dyDescent="0.35">
      <c r="A49" s="21" t="s">
        <v>110</v>
      </c>
      <c r="B49" s="25" t="s">
        <v>85</v>
      </c>
      <c r="C49" s="23">
        <f>SUM(E49:L49)</f>
        <v>5</v>
      </c>
      <c r="D49" s="23" t="s">
        <v>258</v>
      </c>
      <c r="E49" s="25"/>
      <c r="F49" s="25"/>
      <c r="G49" s="25"/>
      <c r="H49" s="23">
        <v>5</v>
      </c>
      <c r="I49" s="23"/>
      <c r="J49" s="23"/>
      <c r="K49" s="23"/>
      <c r="L49" s="24"/>
      <c r="M49" s="25" t="s">
        <v>75</v>
      </c>
      <c r="N49" s="28" t="s">
        <v>246</v>
      </c>
      <c r="O49" s="25" t="s">
        <v>191</v>
      </c>
    </row>
    <row r="50" spans="1:15" s="7" customFormat="1" ht="25.2" customHeight="1" thickBot="1" x14ac:dyDescent="0.35">
      <c r="A50" s="21" t="s">
        <v>111</v>
      </c>
      <c r="B50" s="25" t="s">
        <v>86</v>
      </c>
      <c r="C50" s="23">
        <f t="shared" ref="C50:C55" si="5">SUM(E50:L50)</f>
        <v>3</v>
      </c>
      <c r="D50" s="23" t="s">
        <v>235</v>
      </c>
      <c r="E50" s="25"/>
      <c r="F50" s="25"/>
      <c r="G50" s="25"/>
      <c r="H50" s="23">
        <v>3</v>
      </c>
      <c r="I50" s="23"/>
      <c r="J50" s="23"/>
      <c r="K50" s="23"/>
      <c r="L50" s="24"/>
      <c r="M50" s="25" t="s">
        <v>75</v>
      </c>
      <c r="N50" s="28" t="s">
        <v>245</v>
      </c>
      <c r="O50" s="25" t="s">
        <v>142</v>
      </c>
    </row>
    <row r="51" spans="1:15" s="7" customFormat="1" ht="23.4" customHeight="1" thickBot="1" x14ac:dyDescent="0.35">
      <c r="A51" s="21" t="s">
        <v>227</v>
      </c>
      <c r="B51" s="25" t="s">
        <v>87</v>
      </c>
      <c r="C51" s="23">
        <f>SUM(E51:L51)</f>
        <v>11</v>
      </c>
      <c r="D51" s="23" t="s">
        <v>283</v>
      </c>
      <c r="E51" s="23"/>
      <c r="F51" s="23"/>
      <c r="G51" s="23">
        <v>5</v>
      </c>
      <c r="H51" s="23">
        <v>6</v>
      </c>
      <c r="I51" s="23"/>
      <c r="J51" s="23"/>
      <c r="K51" s="23"/>
      <c r="L51" s="24"/>
      <c r="M51" s="25" t="s">
        <v>80</v>
      </c>
      <c r="N51" s="28" t="s">
        <v>249</v>
      </c>
      <c r="O51" s="25" t="s">
        <v>149</v>
      </c>
    </row>
    <row r="52" spans="1:15" s="7" customFormat="1" ht="40.799999999999997" customHeight="1" thickBot="1" x14ac:dyDescent="0.35">
      <c r="A52" s="21" t="s">
        <v>228</v>
      </c>
      <c r="B52" s="25" t="s">
        <v>150</v>
      </c>
      <c r="C52" s="23">
        <f t="shared" si="5"/>
        <v>3</v>
      </c>
      <c r="D52" s="23" t="s">
        <v>234</v>
      </c>
      <c r="E52" s="23"/>
      <c r="F52" s="23"/>
      <c r="G52" s="23"/>
      <c r="H52" s="23"/>
      <c r="I52" s="23"/>
      <c r="J52" s="23">
        <v>3</v>
      </c>
      <c r="K52" s="23"/>
      <c r="L52" s="24"/>
      <c r="M52" s="25" t="s">
        <v>181</v>
      </c>
      <c r="N52" s="25" t="s">
        <v>224</v>
      </c>
      <c r="O52" s="25" t="s">
        <v>189</v>
      </c>
    </row>
    <row r="53" spans="1:15" s="7" customFormat="1" ht="40.799999999999997" customHeight="1" thickBot="1" x14ac:dyDescent="0.35">
      <c r="A53" s="21" t="s">
        <v>112</v>
      </c>
      <c r="B53" s="25" t="s">
        <v>168</v>
      </c>
      <c r="C53" s="23">
        <f t="shared" si="5"/>
        <v>2</v>
      </c>
      <c r="D53" s="23" t="s">
        <v>284</v>
      </c>
      <c r="E53" s="23"/>
      <c r="F53" s="23"/>
      <c r="G53" s="23"/>
      <c r="H53" s="23"/>
      <c r="I53" s="23"/>
      <c r="J53" s="23"/>
      <c r="K53" s="23">
        <v>2</v>
      </c>
      <c r="L53" s="24"/>
      <c r="M53" s="25" t="s">
        <v>181</v>
      </c>
      <c r="N53" s="25" t="s">
        <v>268</v>
      </c>
      <c r="O53" s="25" t="s">
        <v>177</v>
      </c>
    </row>
    <row r="54" spans="1:15" s="7" customFormat="1" ht="35.4" customHeight="1" thickBot="1" x14ac:dyDescent="0.35">
      <c r="A54" s="21" t="s">
        <v>113</v>
      </c>
      <c r="B54" s="25" t="s">
        <v>88</v>
      </c>
      <c r="C54" s="23">
        <f t="shared" si="5"/>
        <v>3</v>
      </c>
      <c r="D54" s="23" t="s">
        <v>234</v>
      </c>
      <c r="E54" s="23"/>
      <c r="F54" s="23"/>
      <c r="G54" s="23"/>
      <c r="H54" s="23"/>
      <c r="I54" s="23"/>
      <c r="J54" s="23"/>
      <c r="K54" s="23">
        <v>3</v>
      </c>
      <c r="L54" s="24"/>
      <c r="M54" s="25" t="s">
        <v>75</v>
      </c>
      <c r="N54" s="25" t="s">
        <v>246</v>
      </c>
      <c r="O54" s="25" t="s">
        <v>190</v>
      </c>
    </row>
    <row r="55" spans="1:15" s="7" customFormat="1" ht="21" customHeight="1" thickBot="1" x14ac:dyDescent="0.35">
      <c r="A55" s="21" t="s">
        <v>114</v>
      </c>
      <c r="B55" s="44" t="s">
        <v>159</v>
      </c>
      <c r="C55" s="23">
        <f t="shared" si="5"/>
        <v>2</v>
      </c>
      <c r="D55" s="23" t="s">
        <v>132</v>
      </c>
      <c r="E55" s="23"/>
      <c r="F55" s="23"/>
      <c r="G55" s="23"/>
      <c r="H55" s="23"/>
      <c r="I55" s="23"/>
      <c r="J55" s="23">
        <v>2</v>
      </c>
      <c r="K55" s="23"/>
      <c r="L55" s="24"/>
      <c r="M55" s="25" t="s">
        <v>75</v>
      </c>
      <c r="N55" s="25" t="s">
        <v>245</v>
      </c>
      <c r="O55" s="43" t="s">
        <v>164</v>
      </c>
    </row>
    <row r="56" spans="1:15" s="7" customFormat="1" ht="27.75" customHeight="1" thickBot="1" x14ac:dyDescent="0.35">
      <c r="A56" s="21" t="s">
        <v>115</v>
      </c>
      <c r="B56" s="25" t="s">
        <v>158</v>
      </c>
      <c r="C56" s="23">
        <f>SUM(E56:L56)</f>
        <v>2</v>
      </c>
      <c r="D56" s="23" t="s">
        <v>260</v>
      </c>
      <c r="E56" s="23"/>
      <c r="F56" s="23"/>
      <c r="G56" s="23"/>
      <c r="H56" s="23"/>
      <c r="I56" s="23"/>
      <c r="J56" s="23"/>
      <c r="K56" s="23"/>
      <c r="L56" s="24">
        <v>2</v>
      </c>
      <c r="M56" s="25" t="s">
        <v>182</v>
      </c>
      <c r="N56" s="25" t="s">
        <v>245</v>
      </c>
      <c r="O56" s="25" t="s">
        <v>165</v>
      </c>
    </row>
    <row r="57" spans="1:15" s="7" customFormat="1" ht="21.75" customHeight="1" thickBot="1" x14ac:dyDescent="0.35">
      <c r="A57" s="21" t="s">
        <v>116</v>
      </c>
      <c r="B57" s="25" t="s">
        <v>89</v>
      </c>
      <c r="C57" s="23">
        <f t="shared" ref="C57:C63" si="6">SUM(E57:L57)</f>
        <v>3</v>
      </c>
      <c r="D57" s="23" t="s">
        <v>235</v>
      </c>
      <c r="E57" s="23"/>
      <c r="F57" s="23"/>
      <c r="G57" s="23"/>
      <c r="H57" s="23"/>
      <c r="I57" s="23">
        <v>3</v>
      </c>
      <c r="J57" s="23"/>
      <c r="K57" s="23"/>
      <c r="L57" s="24"/>
      <c r="M57" s="25" t="s">
        <v>75</v>
      </c>
      <c r="N57" s="25" t="s">
        <v>264</v>
      </c>
      <c r="O57" s="25" t="s">
        <v>38</v>
      </c>
    </row>
    <row r="58" spans="1:15" s="7" customFormat="1" ht="23.25" customHeight="1" thickBot="1" x14ac:dyDescent="0.35">
      <c r="A58" s="21" t="s">
        <v>229</v>
      </c>
      <c r="B58" s="25" t="s">
        <v>160</v>
      </c>
      <c r="C58" s="23">
        <f t="shared" si="6"/>
        <v>4</v>
      </c>
      <c r="D58" s="23" t="s">
        <v>273</v>
      </c>
      <c r="E58" s="23"/>
      <c r="F58" s="23"/>
      <c r="G58" s="23"/>
      <c r="H58" s="23"/>
      <c r="I58" s="23"/>
      <c r="J58" s="23"/>
      <c r="K58" s="23">
        <v>4</v>
      </c>
      <c r="L58" s="24"/>
      <c r="M58" s="25" t="s">
        <v>269</v>
      </c>
      <c r="N58" s="25" t="s">
        <v>271</v>
      </c>
      <c r="O58" s="27" t="s">
        <v>165</v>
      </c>
    </row>
    <row r="59" spans="1:15" s="7" customFormat="1" ht="30.75" customHeight="1" thickBot="1" x14ac:dyDescent="0.35">
      <c r="A59" s="21" t="s">
        <v>230</v>
      </c>
      <c r="B59" s="25" t="s">
        <v>170</v>
      </c>
      <c r="C59" s="23">
        <f t="shared" si="6"/>
        <v>4</v>
      </c>
      <c r="D59" s="23" t="s">
        <v>273</v>
      </c>
      <c r="E59" s="23"/>
      <c r="F59" s="23"/>
      <c r="G59" s="23"/>
      <c r="H59" s="23"/>
      <c r="I59" s="23">
        <v>4</v>
      </c>
      <c r="J59" s="23"/>
      <c r="K59" s="23"/>
      <c r="L59" s="24"/>
      <c r="M59" s="25" t="s">
        <v>75</v>
      </c>
      <c r="N59" s="25" t="s">
        <v>265</v>
      </c>
      <c r="O59" s="25" t="s">
        <v>193</v>
      </c>
    </row>
    <row r="60" spans="1:15" s="7" customFormat="1" ht="20.25" customHeight="1" thickBot="1" x14ac:dyDescent="0.35">
      <c r="A60" s="68" t="s">
        <v>117</v>
      </c>
      <c r="B60" s="25" t="s">
        <v>225</v>
      </c>
      <c r="C60" s="66">
        <f t="shared" si="6"/>
        <v>3</v>
      </c>
      <c r="D60" s="66" t="s">
        <v>235</v>
      </c>
      <c r="E60" s="66"/>
      <c r="F60" s="66">
        <v>3</v>
      </c>
      <c r="G60" s="66"/>
      <c r="H60" s="66"/>
      <c r="I60" s="66"/>
      <c r="J60" s="66"/>
      <c r="K60" s="66"/>
      <c r="L60" s="67"/>
      <c r="M60" s="25" t="s">
        <v>79</v>
      </c>
      <c r="N60" s="25" t="s">
        <v>245</v>
      </c>
      <c r="O60" s="25"/>
    </row>
    <row r="61" spans="1:15" s="7" customFormat="1" ht="30.75" customHeight="1" thickBot="1" x14ac:dyDescent="0.35">
      <c r="A61" s="36" t="s">
        <v>187</v>
      </c>
      <c r="B61" s="25" t="s">
        <v>184</v>
      </c>
      <c r="C61" s="45">
        <f t="shared" si="6"/>
        <v>2</v>
      </c>
      <c r="D61" s="45" t="s">
        <v>132</v>
      </c>
      <c r="E61" s="45"/>
      <c r="F61" s="45"/>
      <c r="G61" s="45"/>
      <c r="H61" s="45"/>
      <c r="I61" s="45"/>
      <c r="J61" s="45"/>
      <c r="K61" s="45">
        <v>2</v>
      </c>
      <c r="L61" s="46"/>
      <c r="M61" s="25" t="s">
        <v>138</v>
      </c>
      <c r="N61" s="25" t="s">
        <v>245</v>
      </c>
      <c r="O61" s="25" t="s">
        <v>198</v>
      </c>
    </row>
    <row r="62" spans="1:15" s="7" customFormat="1" ht="25.2" customHeight="1" thickBot="1" x14ac:dyDescent="0.35">
      <c r="A62" s="70" t="s">
        <v>188</v>
      </c>
      <c r="B62" s="25" t="s">
        <v>69</v>
      </c>
      <c r="C62" s="69">
        <f t="shared" si="6"/>
        <v>6</v>
      </c>
      <c r="D62" s="69" t="s">
        <v>261</v>
      </c>
      <c r="E62" s="69"/>
      <c r="F62" s="69"/>
      <c r="G62" s="69">
        <v>3</v>
      </c>
      <c r="H62" s="69">
        <v>3</v>
      </c>
      <c r="I62" s="69"/>
      <c r="J62" s="69"/>
      <c r="K62" s="25"/>
      <c r="L62" s="26"/>
      <c r="M62" s="25" t="s">
        <v>75</v>
      </c>
      <c r="N62" s="25" t="s">
        <v>250</v>
      </c>
      <c r="O62" s="25" t="s">
        <v>146</v>
      </c>
    </row>
    <row r="63" spans="1:15" s="7" customFormat="1" ht="18" customHeight="1" thickBot="1" x14ac:dyDescent="0.35">
      <c r="A63" s="70" t="s">
        <v>231</v>
      </c>
      <c r="B63" s="25" t="s">
        <v>60</v>
      </c>
      <c r="C63" s="69">
        <f t="shared" si="6"/>
        <v>3</v>
      </c>
      <c r="D63" s="69" t="s">
        <v>134</v>
      </c>
      <c r="E63" s="25"/>
      <c r="F63" s="25"/>
      <c r="G63" s="25"/>
      <c r="H63" s="69">
        <v>3</v>
      </c>
      <c r="I63" s="25"/>
      <c r="J63" s="25"/>
      <c r="K63" s="69"/>
      <c r="L63" s="26"/>
      <c r="M63" s="25" t="s">
        <v>78</v>
      </c>
      <c r="N63" s="28" t="s">
        <v>245</v>
      </c>
      <c r="O63" s="25" t="s">
        <v>149</v>
      </c>
    </row>
    <row r="64" spans="1:15" s="7" customFormat="1" ht="17.25" customHeight="1" thickBot="1" x14ac:dyDescent="0.35">
      <c r="A64" s="70" t="s">
        <v>226</v>
      </c>
      <c r="B64" s="25" t="s">
        <v>57</v>
      </c>
      <c r="C64" s="69">
        <f t="shared" ref="C64" si="7">SUM(E64:L64)</f>
        <v>2</v>
      </c>
      <c r="D64" s="69" t="s">
        <v>132</v>
      </c>
      <c r="E64" s="69"/>
      <c r="F64" s="69"/>
      <c r="G64" s="69">
        <v>2</v>
      </c>
      <c r="H64" s="69"/>
      <c r="I64" s="69"/>
      <c r="J64" s="69"/>
      <c r="K64" s="25"/>
      <c r="L64" s="26"/>
      <c r="M64" s="25" t="s">
        <v>78</v>
      </c>
      <c r="N64" s="28" t="s">
        <v>251</v>
      </c>
      <c r="O64" s="71" t="s">
        <v>38</v>
      </c>
    </row>
    <row r="65" spans="1:68" s="7" customFormat="1" ht="18.600000000000001" customHeight="1" thickBot="1" x14ac:dyDescent="0.35">
      <c r="A65" s="113" t="s">
        <v>31</v>
      </c>
      <c r="B65" s="106"/>
      <c r="C65" s="45">
        <f>SUM(E65:L65)</f>
        <v>29</v>
      </c>
      <c r="D65" s="29" t="s">
        <v>285</v>
      </c>
      <c r="E65" s="45">
        <f t="shared" ref="E65:L65" si="8">SUM(E66:E89)</f>
        <v>0</v>
      </c>
      <c r="F65" s="45">
        <f t="shared" si="8"/>
        <v>0</v>
      </c>
      <c r="G65" s="45">
        <f t="shared" si="8"/>
        <v>0</v>
      </c>
      <c r="H65" s="45">
        <f t="shared" si="8"/>
        <v>2</v>
      </c>
      <c r="I65" s="46">
        <f t="shared" si="8"/>
        <v>2</v>
      </c>
      <c r="J65" s="46">
        <f t="shared" si="8"/>
        <v>12</v>
      </c>
      <c r="K65" s="46">
        <f t="shared" si="8"/>
        <v>0</v>
      </c>
      <c r="L65" s="46">
        <f t="shared" si="8"/>
        <v>13</v>
      </c>
      <c r="M65" s="47"/>
      <c r="N65" s="47"/>
      <c r="O65" s="47"/>
    </row>
    <row r="66" spans="1:68" s="7" customFormat="1" ht="15" customHeight="1" thickBot="1" x14ac:dyDescent="0.35">
      <c r="A66" s="36" t="s">
        <v>118</v>
      </c>
      <c r="B66" s="25" t="s">
        <v>90</v>
      </c>
      <c r="C66" s="76">
        <f>SUM(E66:L66)</f>
        <v>2</v>
      </c>
      <c r="D66" s="76" t="s">
        <v>132</v>
      </c>
      <c r="E66" s="76"/>
      <c r="F66" s="76"/>
      <c r="G66" s="76"/>
      <c r="H66" s="76">
        <v>2</v>
      </c>
      <c r="I66" s="76"/>
      <c r="J66" s="76"/>
      <c r="K66" s="76"/>
      <c r="L66" s="78"/>
      <c r="M66" s="114" t="s">
        <v>73</v>
      </c>
      <c r="N66" s="80" t="s">
        <v>245</v>
      </c>
      <c r="O66" s="76" t="s">
        <v>162</v>
      </c>
    </row>
    <row r="67" spans="1:68" s="7" customFormat="1" ht="28.2" customHeight="1" thickBot="1" x14ac:dyDescent="0.35">
      <c r="A67" s="36" t="s">
        <v>119</v>
      </c>
      <c r="B67" s="25" t="s">
        <v>91</v>
      </c>
      <c r="C67" s="77"/>
      <c r="D67" s="77"/>
      <c r="E67" s="77"/>
      <c r="F67" s="77"/>
      <c r="G67" s="77"/>
      <c r="H67" s="77"/>
      <c r="I67" s="77"/>
      <c r="J67" s="77"/>
      <c r="K67" s="77"/>
      <c r="L67" s="79"/>
      <c r="M67" s="115"/>
      <c r="N67" s="81"/>
      <c r="O67" s="77"/>
      <c r="R67" s="18"/>
    </row>
    <row r="68" spans="1:68" s="7" customFormat="1" ht="15" customHeight="1" thickBot="1" x14ac:dyDescent="0.35">
      <c r="A68" s="36" t="s">
        <v>120</v>
      </c>
      <c r="B68" s="25" t="s">
        <v>92</v>
      </c>
      <c r="C68" s="76">
        <f>SUM(E68:L69)</f>
        <v>2</v>
      </c>
      <c r="D68" s="76" t="s">
        <v>136</v>
      </c>
      <c r="E68" s="76"/>
      <c r="F68" s="76"/>
      <c r="G68" s="76"/>
      <c r="H68" s="76"/>
      <c r="I68" s="76"/>
      <c r="J68" s="76">
        <v>2</v>
      </c>
      <c r="K68" s="76"/>
      <c r="L68" s="78"/>
      <c r="M68" s="80" t="s">
        <v>73</v>
      </c>
      <c r="N68" s="80" t="s">
        <v>245</v>
      </c>
      <c r="O68" s="84" t="s">
        <v>176</v>
      </c>
    </row>
    <row r="69" spans="1:68" s="7" customFormat="1" ht="16.2" customHeight="1" thickBot="1" x14ac:dyDescent="0.35">
      <c r="A69" s="36" t="s">
        <v>121</v>
      </c>
      <c r="B69" s="25" t="s">
        <v>93</v>
      </c>
      <c r="C69" s="77"/>
      <c r="D69" s="77"/>
      <c r="E69" s="77"/>
      <c r="F69" s="77"/>
      <c r="G69" s="77"/>
      <c r="H69" s="77"/>
      <c r="I69" s="77"/>
      <c r="J69" s="77"/>
      <c r="K69" s="77"/>
      <c r="L69" s="79"/>
      <c r="M69" s="81"/>
      <c r="N69" s="81"/>
      <c r="O69" s="84"/>
    </row>
    <row r="70" spans="1:68" s="7" customFormat="1" ht="15" customHeight="1" thickBot="1" x14ac:dyDescent="0.35">
      <c r="A70" s="36" t="s">
        <v>122</v>
      </c>
      <c r="B70" s="32" t="s">
        <v>94</v>
      </c>
      <c r="C70" s="76">
        <f>SUM(E70:L71)</f>
        <v>2</v>
      </c>
      <c r="D70" s="76" t="s">
        <v>136</v>
      </c>
      <c r="E70" s="76"/>
      <c r="F70" s="76"/>
      <c r="G70" s="76"/>
      <c r="H70" s="76"/>
      <c r="I70" s="76"/>
      <c r="J70" s="76">
        <v>2</v>
      </c>
      <c r="K70" s="76"/>
      <c r="L70" s="78"/>
      <c r="M70" s="80" t="s">
        <v>73</v>
      </c>
      <c r="N70" s="82" t="s">
        <v>245</v>
      </c>
      <c r="O70" s="84" t="s">
        <v>199</v>
      </c>
    </row>
    <row r="71" spans="1:68" s="7" customFormat="1" ht="18" customHeight="1" thickBot="1" x14ac:dyDescent="0.35">
      <c r="A71" s="36" t="s">
        <v>123</v>
      </c>
      <c r="B71" s="32" t="s">
        <v>95</v>
      </c>
      <c r="C71" s="77"/>
      <c r="D71" s="77"/>
      <c r="E71" s="77"/>
      <c r="F71" s="77"/>
      <c r="G71" s="77"/>
      <c r="H71" s="77"/>
      <c r="I71" s="77"/>
      <c r="J71" s="77"/>
      <c r="K71" s="77"/>
      <c r="L71" s="79"/>
      <c r="M71" s="81"/>
      <c r="N71" s="83"/>
      <c r="O71" s="84"/>
    </row>
    <row r="72" spans="1:68" s="7" customFormat="1" ht="18" customHeight="1" thickBot="1" x14ac:dyDescent="0.35">
      <c r="A72" s="36" t="s">
        <v>237</v>
      </c>
      <c r="B72" s="32" t="s">
        <v>166</v>
      </c>
      <c r="C72" s="78">
        <f>SUM(E72:L73)</f>
        <v>2</v>
      </c>
      <c r="D72" s="78" t="s">
        <v>132</v>
      </c>
      <c r="E72" s="78"/>
      <c r="F72" s="78"/>
      <c r="G72" s="76"/>
      <c r="H72" s="76"/>
      <c r="I72" s="76"/>
      <c r="J72" s="76"/>
      <c r="K72" s="78"/>
      <c r="L72" s="78">
        <v>2</v>
      </c>
      <c r="M72" s="80" t="s">
        <v>186</v>
      </c>
      <c r="N72" s="80" t="s">
        <v>245</v>
      </c>
      <c r="O72" s="84" t="s">
        <v>196</v>
      </c>
    </row>
    <row r="73" spans="1:68" s="7" customFormat="1" ht="29.4" customHeight="1" thickBot="1" x14ac:dyDescent="0.35">
      <c r="A73" s="36" t="s">
        <v>238</v>
      </c>
      <c r="B73" s="34" t="s">
        <v>167</v>
      </c>
      <c r="C73" s="79"/>
      <c r="D73" s="79"/>
      <c r="E73" s="79"/>
      <c r="F73" s="79"/>
      <c r="G73" s="77"/>
      <c r="H73" s="77"/>
      <c r="I73" s="77"/>
      <c r="J73" s="77"/>
      <c r="K73" s="79"/>
      <c r="L73" s="79"/>
      <c r="M73" s="81"/>
      <c r="N73" s="81"/>
      <c r="O73" s="84"/>
    </row>
    <row r="74" spans="1:68" s="7" customFormat="1" ht="38.4" customHeight="1" x14ac:dyDescent="0.3">
      <c r="A74" s="48" t="s">
        <v>124</v>
      </c>
      <c r="B74" s="29" t="s">
        <v>156</v>
      </c>
      <c r="C74" s="84">
        <f>SUM(E74:L75)</f>
        <v>5</v>
      </c>
      <c r="D74" s="84" t="s">
        <v>277</v>
      </c>
      <c r="E74" s="76"/>
      <c r="F74" s="76"/>
      <c r="G74" s="76"/>
      <c r="H74" s="76"/>
      <c r="I74" s="76"/>
      <c r="J74" s="76">
        <v>3</v>
      </c>
      <c r="K74" s="76"/>
      <c r="L74" s="78">
        <v>2</v>
      </c>
      <c r="M74" s="80" t="s">
        <v>137</v>
      </c>
      <c r="N74" s="80" t="s">
        <v>246</v>
      </c>
      <c r="O74" s="84" t="s">
        <v>201</v>
      </c>
      <c r="P74" s="14" t="s">
        <v>275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</row>
    <row r="75" spans="1:68" s="13" customFormat="1" ht="28.2" customHeight="1" x14ac:dyDescent="0.3">
      <c r="A75" s="49" t="s">
        <v>125</v>
      </c>
      <c r="B75" s="34" t="s">
        <v>169</v>
      </c>
      <c r="C75" s="84"/>
      <c r="D75" s="84"/>
      <c r="E75" s="77"/>
      <c r="F75" s="77"/>
      <c r="G75" s="77"/>
      <c r="H75" s="77"/>
      <c r="I75" s="77"/>
      <c r="J75" s="77"/>
      <c r="K75" s="77"/>
      <c r="L75" s="79"/>
      <c r="M75" s="81"/>
      <c r="N75" s="81"/>
      <c r="O75" s="8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</row>
    <row r="76" spans="1:68" s="7" customFormat="1" ht="29.25" customHeight="1" thickBot="1" x14ac:dyDescent="0.35">
      <c r="A76" s="36" t="s">
        <v>126</v>
      </c>
      <c r="B76" s="31" t="s">
        <v>217</v>
      </c>
      <c r="C76" s="76">
        <f>SUM(E76:L77)</f>
        <v>3</v>
      </c>
      <c r="D76" s="76" t="s">
        <v>134</v>
      </c>
      <c r="E76" s="76"/>
      <c r="F76" s="76"/>
      <c r="G76" s="76"/>
      <c r="H76" s="76"/>
      <c r="I76" s="76"/>
      <c r="J76" s="76"/>
      <c r="K76" s="76"/>
      <c r="L76" s="78">
        <v>3</v>
      </c>
      <c r="M76" s="80" t="s">
        <v>73</v>
      </c>
      <c r="N76" s="80" t="s">
        <v>265</v>
      </c>
      <c r="O76" s="84" t="s">
        <v>178</v>
      </c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</row>
    <row r="77" spans="1:68" s="7" customFormat="1" ht="27.6" customHeight="1" thickBot="1" x14ac:dyDescent="0.35">
      <c r="A77" s="36" t="s">
        <v>127</v>
      </c>
      <c r="B77" s="25" t="s">
        <v>274</v>
      </c>
      <c r="C77" s="77"/>
      <c r="D77" s="77"/>
      <c r="E77" s="77"/>
      <c r="F77" s="77"/>
      <c r="G77" s="77"/>
      <c r="H77" s="77"/>
      <c r="I77" s="77"/>
      <c r="J77" s="77"/>
      <c r="K77" s="77"/>
      <c r="L77" s="79"/>
      <c r="M77" s="81"/>
      <c r="N77" s="81"/>
      <c r="O77" s="84"/>
    </row>
    <row r="78" spans="1:68" s="7" customFormat="1" ht="27.6" customHeight="1" thickBot="1" x14ac:dyDescent="0.35">
      <c r="A78" s="36" t="s">
        <v>128</v>
      </c>
      <c r="B78" s="25" t="s">
        <v>172</v>
      </c>
      <c r="C78" s="76">
        <f>SUM(E78:L79)</f>
        <v>2</v>
      </c>
      <c r="D78" s="76" t="s">
        <v>132</v>
      </c>
      <c r="E78" s="76"/>
      <c r="F78" s="76"/>
      <c r="G78" s="76"/>
      <c r="H78" s="76"/>
      <c r="I78" s="76"/>
      <c r="J78" s="76"/>
      <c r="K78" s="76"/>
      <c r="L78" s="78">
        <v>2</v>
      </c>
      <c r="M78" s="80" t="s">
        <v>138</v>
      </c>
      <c r="N78" s="80" t="s">
        <v>245</v>
      </c>
      <c r="O78" s="84" t="s">
        <v>179</v>
      </c>
    </row>
    <row r="79" spans="1:68" s="7" customFormat="1" ht="46.5" customHeight="1" thickBot="1" x14ac:dyDescent="0.35">
      <c r="A79" s="36" t="s">
        <v>129</v>
      </c>
      <c r="B79" s="25" t="s">
        <v>173</v>
      </c>
      <c r="C79" s="77"/>
      <c r="D79" s="77"/>
      <c r="E79" s="77"/>
      <c r="F79" s="77"/>
      <c r="G79" s="77"/>
      <c r="H79" s="77"/>
      <c r="I79" s="77"/>
      <c r="J79" s="77"/>
      <c r="K79" s="77"/>
      <c r="L79" s="79"/>
      <c r="M79" s="81"/>
      <c r="N79" s="81"/>
      <c r="O79" s="84"/>
      <c r="Q79" s="7" t="s">
        <v>276</v>
      </c>
    </row>
    <row r="80" spans="1:68" s="7" customFormat="1" ht="28.5" customHeight="1" thickBot="1" x14ac:dyDescent="0.35">
      <c r="A80" s="36" t="s">
        <v>130</v>
      </c>
      <c r="B80" s="25" t="s">
        <v>174</v>
      </c>
      <c r="C80" s="76">
        <f>SUM(E80:L81)</f>
        <v>3</v>
      </c>
      <c r="D80" s="76" t="s">
        <v>134</v>
      </c>
      <c r="E80" s="76"/>
      <c r="F80" s="76"/>
      <c r="G80" s="76"/>
      <c r="H80" s="76"/>
      <c r="I80" s="76"/>
      <c r="J80" s="76">
        <v>3</v>
      </c>
      <c r="K80" s="76"/>
      <c r="L80" s="78"/>
      <c r="M80" s="80" t="s">
        <v>73</v>
      </c>
      <c r="N80" s="80" t="s">
        <v>224</v>
      </c>
      <c r="O80" s="84" t="s">
        <v>180</v>
      </c>
    </row>
    <row r="81" spans="1:15" s="7" customFormat="1" ht="39" customHeight="1" thickBot="1" x14ac:dyDescent="0.35">
      <c r="A81" s="36" t="s">
        <v>131</v>
      </c>
      <c r="B81" s="34" t="s">
        <v>175</v>
      </c>
      <c r="C81" s="77"/>
      <c r="D81" s="77"/>
      <c r="E81" s="77"/>
      <c r="F81" s="77"/>
      <c r="G81" s="77"/>
      <c r="H81" s="77"/>
      <c r="I81" s="77"/>
      <c r="J81" s="77"/>
      <c r="K81" s="77"/>
      <c r="L81" s="79"/>
      <c r="M81" s="81"/>
      <c r="N81" s="81"/>
      <c r="O81" s="84"/>
    </row>
    <row r="82" spans="1:15" s="7" customFormat="1" ht="25.2" customHeight="1" x14ac:dyDescent="0.3">
      <c r="A82" s="49" t="s">
        <v>239</v>
      </c>
      <c r="B82" s="25" t="s">
        <v>212</v>
      </c>
      <c r="C82" s="80">
        <f>SUM(E82:L83)</f>
        <v>2</v>
      </c>
      <c r="D82" s="80" t="s">
        <v>208</v>
      </c>
      <c r="E82" s="80"/>
      <c r="F82" s="80"/>
      <c r="G82" s="135"/>
      <c r="H82" s="128"/>
      <c r="I82" s="80">
        <v>2</v>
      </c>
      <c r="J82" s="80"/>
      <c r="K82" s="80"/>
      <c r="L82" s="133"/>
      <c r="M82" s="80" t="s">
        <v>78</v>
      </c>
      <c r="N82" s="80" t="s">
        <v>245</v>
      </c>
      <c r="O82" s="130" t="s">
        <v>211</v>
      </c>
    </row>
    <row r="83" spans="1:15" s="7" customFormat="1" ht="25.2" customHeight="1" thickBot="1" x14ac:dyDescent="0.35">
      <c r="A83" s="49" t="s">
        <v>240</v>
      </c>
      <c r="B83" s="25" t="s">
        <v>210</v>
      </c>
      <c r="C83" s="81"/>
      <c r="D83" s="81"/>
      <c r="E83" s="81"/>
      <c r="F83" s="81"/>
      <c r="G83" s="135"/>
      <c r="H83" s="129"/>
      <c r="I83" s="81"/>
      <c r="J83" s="81"/>
      <c r="K83" s="81"/>
      <c r="L83" s="134"/>
      <c r="M83" s="81"/>
      <c r="N83" s="81"/>
      <c r="O83" s="131"/>
    </row>
    <row r="84" spans="1:15" s="7" customFormat="1" ht="26.4" customHeight="1" x14ac:dyDescent="0.3">
      <c r="A84" s="30" t="s">
        <v>241</v>
      </c>
      <c r="B84" s="25" t="s">
        <v>157</v>
      </c>
      <c r="C84" s="80">
        <f>SUM(E84:L85)</f>
        <v>2</v>
      </c>
      <c r="D84" s="80" t="s">
        <v>260</v>
      </c>
      <c r="E84" s="80"/>
      <c r="F84" s="80"/>
      <c r="G84" s="80"/>
      <c r="H84" s="128"/>
      <c r="I84" s="80"/>
      <c r="J84" s="80"/>
      <c r="K84" s="80"/>
      <c r="L84" s="50">
        <v>2</v>
      </c>
      <c r="M84" s="80" t="s">
        <v>181</v>
      </c>
      <c r="N84" s="80" t="s">
        <v>270</v>
      </c>
      <c r="O84" s="132" t="s">
        <v>201</v>
      </c>
    </row>
    <row r="85" spans="1:15" s="7" customFormat="1" ht="25.2" customHeight="1" thickBot="1" x14ac:dyDescent="0.35">
      <c r="A85" s="49" t="s">
        <v>242</v>
      </c>
      <c r="B85" s="25" t="s">
        <v>209</v>
      </c>
      <c r="C85" s="81"/>
      <c r="D85" s="81"/>
      <c r="E85" s="81"/>
      <c r="F85" s="81"/>
      <c r="G85" s="81"/>
      <c r="H85" s="129"/>
      <c r="I85" s="81"/>
      <c r="J85" s="81"/>
      <c r="K85" s="81"/>
      <c r="L85" s="50"/>
      <c r="M85" s="81"/>
      <c r="N85" s="81"/>
      <c r="O85" s="131"/>
    </row>
    <row r="86" spans="1:15" s="7" customFormat="1" ht="16.2" customHeight="1" x14ac:dyDescent="0.3">
      <c r="A86" s="49" t="s">
        <v>243</v>
      </c>
      <c r="B86" s="25" t="s">
        <v>183</v>
      </c>
      <c r="C86" s="80">
        <f>SUM(E86:L87)</f>
        <v>2</v>
      </c>
      <c r="D86" s="80" t="s">
        <v>262</v>
      </c>
      <c r="E86" s="80"/>
      <c r="F86" s="80"/>
      <c r="G86" s="80"/>
      <c r="H86" s="80"/>
      <c r="I86" s="80"/>
      <c r="J86" s="80"/>
      <c r="K86" s="80"/>
      <c r="L86" s="133">
        <v>2</v>
      </c>
      <c r="M86" s="80" t="s">
        <v>186</v>
      </c>
      <c r="N86" s="80" t="s">
        <v>245</v>
      </c>
      <c r="O86" s="132" t="s">
        <v>197</v>
      </c>
    </row>
    <row r="87" spans="1:15" s="7" customFormat="1" ht="27.6" customHeight="1" thickBot="1" x14ac:dyDescent="0.35">
      <c r="A87" s="49" t="s">
        <v>244</v>
      </c>
      <c r="B87" s="25" t="s">
        <v>171</v>
      </c>
      <c r="C87" s="81"/>
      <c r="D87" s="81"/>
      <c r="E87" s="81"/>
      <c r="F87" s="81"/>
      <c r="G87" s="81"/>
      <c r="H87" s="81"/>
      <c r="I87" s="81"/>
      <c r="J87" s="81"/>
      <c r="K87" s="81"/>
      <c r="L87" s="134"/>
      <c r="M87" s="81"/>
      <c r="N87" s="81"/>
      <c r="O87" s="131"/>
    </row>
    <row r="88" spans="1:15" s="7" customFormat="1" ht="16.8" customHeight="1" thickBot="1" x14ac:dyDescent="0.35">
      <c r="A88" s="74" t="s">
        <v>252</v>
      </c>
      <c r="B88" s="25" t="s">
        <v>185</v>
      </c>
      <c r="C88" s="76">
        <f t="shared" ref="C88" si="9">SUM(E88:L88)</f>
        <v>2</v>
      </c>
      <c r="D88" s="76" t="s">
        <v>262</v>
      </c>
      <c r="E88" s="25"/>
      <c r="F88" s="73"/>
      <c r="G88" s="73"/>
      <c r="H88" s="73"/>
      <c r="I88" s="73"/>
      <c r="J88" s="128">
        <v>2</v>
      </c>
      <c r="K88" s="73"/>
      <c r="L88" s="24"/>
      <c r="M88" s="25"/>
      <c r="N88" s="76" t="s">
        <v>245</v>
      </c>
      <c r="O88" s="137" t="s">
        <v>202</v>
      </c>
    </row>
    <row r="89" spans="1:15" s="7" customFormat="1" ht="23.4" customHeight="1" thickBot="1" x14ac:dyDescent="0.35">
      <c r="A89" s="49" t="s">
        <v>253</v>
      </c>
      <c r="B89" s="25" t="s">
        <v>254</v>
      </c>
      <c r="C89" s="77"/>
      <c r="D89" s="77"/>
      <c r="E89" s="72"/>
      <c r="F89" s="72"/>
      <c r="G89" s="72"/>
      <c r="H89" s="72"/>
      <c r="I89" s="72"/>
      <c r="J89" s="129"/>
      <c r="K89" s="72"/>
      <c r="L89" s="75"/>
      <c r="M89" s="72"/>
      <c r="N89" s="77"/>
      <c r="O89" s="138"/>
    </row>
    <row r="90" spans="1:15" s="7" customFormat="1" ht="15" customHeight="1" thickBot="1" x14ac:dyDescent="0.35">
      <c r="A90" s="122" t="s">
        <v>96</v>
      </c>
      <c r="B90" s="123"/>
      <c r="C90" s="51"/>
      <c r="D90" s="47">
        <v>450</v>
      </c>
      <c r="E90" s="47"/>
      <c r="F90" s="47"/>
      <c r="G90" s="47"/>
      <c r="H90" s="47"/>
      <c r="I90" s="47"/>
      <c r="J90" s="47"/>
      <c r="K90" s="47"/>
      <c r="L90" s="52"/>
      <c r="M90" s="47"/>
      <c r="N90" s="47"/>
      <c r="O90" s="53"/>
    </row>
    <row r="91" spans="1:15" s="7" customFormat="1" ht="15" customHeight="1" thickBot="1" x14ac:dyDescent="0.35">
      <c r="A91" s="21"/>
      <c r="B91" s="27" t="s">
        <v>100</v>
      </c>
      <c r="C91" s="53"/>
      <c r="D91" s="53">
        <v>450</v>
      </c>
      <c r="E91" s="53"/>
      <c r="F91" s="53"/>
      <c r="G91" s="53"/>
      <c r="H91" s="53"/>
      <c r="I91" s="53"/>
      <c r="J91" s="53"/>
      <c r="K91" s="53"/>
      <c r="L91" s="54"/>
      <c r="M91" s="53"/>
      <c r="N91" s="53"/>
      <c r="O91" s="53"/>
    </row>
    <row r="92" spans="1:15" s="7" customFormat="1" ht="39" customHeight="1" thickBot="1" x14ac:dyDescent="0.35">
      <c r="A92" s="120" t="s">
        <v>221</v>
      </c>
      <c r="B92" s="121"/>
      <c r="C92" s="55">
        <f>SUM(E92:L92)</f>
        <v>18</v>
      </c>
      <c r="D92" s="55">
        <v>648</v>
      </c>
      <c r="E92" s="55"/>
      <c r="F92" s="55"/>
      <c r="G92" s="55">
        <f>SUM(G93:G94)</f>
        <v>3</v>
      </c>
      <c r="H92" s="55">
        <f>SUM(H93:H94)</f>
        <v>3</v>
      </c>
      <c r="I92" s="55">
        <f>SUM(I93:I94)</f>
        <v>3</v>
      </c>
      <c r="J92" s="55">
        <f>SUM(J93:J94)</f>
        <v>0</v>
      </c>
      <c r="K92" s="55">
        <f>SUM(K93:K94)</f>
        <v>6</v>
      </c>
      <c r="L92" s="55">
        <v>3</v>
      </c>
      <c r="M92" s="55"/>
      <c r="N92" s="55"/>
      <c r="O92" s="55"/>
    </row>
    <row r="93" spans="1:15" s="7" customFormat="1" ht="36" customHeight="1" thickBot="1" x14ac:dyDescent="0.35">
      <c r="A93" s="21" t="s">
        <v>49</v>
      </c>
      <c r="B93" s="27" t="s">
        <v>32</v>
      </c>
      <c r="C93" s="53">
        <f>SUM(E93:L93)</f>
        <v>9</v>
      </c>
      <c r="D93" s="53">
        <v>324</v>
      </c>
      <c r="E93" s="53"/>
      <c r="F93" s="53"/>
      <c r="G93" s="53">
        <v>3</v>
      </c>
      <c r="H93" s="53">
        <v>3</v>
      </c>
      <c r="I93" s="53">
        <v>3</v>
      </c>
      <c r="J93" s="53"/>
      <c r="K93" s="53"/>
      <c r="L93" s="54"/>
      <c r="M93" s="53"/>
      <c r="N93" s="53" t="s">
        <v>207</v>
      </c>
      <c r="O93" s="53" t="s">
        <v>194</v>
      </c>
    </row>
    <row r="94" spans="1:15" s="7" customFormat="1" ht="40.200000000000003" customHeight="1" thickBot="1" x14ac:dyDescent="0.35">
      <c r="A94" s="21" t="s">
        <v>50</v>
      </c>
      <c r="B94" s="27" t="s">
        <v>214</v>
      </c>
      <c r="C94" s="53">
        <v>9</v>
      </c>
      <c r="D94" s="53">
        <v>324</v>
      </c>
      <c r="E94" s="53"/>
      <c r="F94" s="53"/>
      <c r="G94" s="53"/>
      <c r="H94" s="53"/>
      <c r="I94" s="53"/>
      <c r="J94" s="53"/>
      <c r="K94" s="53">
        <v>6</v>
      </c>
      <c r="L94" s="54">
        <v>3</v>
      </c>
      <c r="M94" s="53"/>
      <c r="N94" s="53" t="s">
        <v>206</v>
      </c>
      <c r="O94" s="27" t="s">
        <v>203</v>
      </c>
    </row>
    <row r="95" spans="1:15" s="7" customFormat="1" ht="30.75" customHeight="1" thickBot="1" x14ac:dyDescent="0.35">
      <c r="A95" s="120" t="s">
        <v>33</v>
      </c>
      <c r="B95" s="121"/>
      <c r="C95" s="55">
        <v>6</v>
      </c>
      <c r="D95" s="55">
        <v>216</v>
      </c>
      <c r="E95" s="55"/>
      <c r="F95" s="55"/>
      <c r="G95" s="55"/>
      <c r="H95" s="55"/>
      <c r="I95" s="55"/>
      <c r="J95" s="55"/>
      <c r="K95" s="55"/>
      <c r="L95" s="55">
        <v>6</v>
      </c>
      <c r="M95" s="55"/>
      <c r="N95" s="55"/>
      <c r="O95" s="55"/>
    </row>
    <row r="96" spans="1:15" s="7" customFormat="1" ht="15" customHeight="1" x14ac:dyDescent="0.3">
      <c r="A96" s="126" t="s">
        <v>280</v>
      </c>
      <c r="B96" s="126" t="s">
        <v>35</v>
      </c>
      <c r="C96" s="101">
        <f>SUM(E96:L96)</f>
        <v>6</v>
      </c>
      <c r="D96" s="101">
        <v>216</v>
      </c>
      <c r="E96" s="101"/>
      <c r="F96" s="101"/>
      <c r="G96" s="101"/>
      <c r="H96" s="101"/>
      <c r="I96" s="101"/>
      <c r="J96" s="56"/>
      <c r="K96" s="56"/>
      <c r="L96" s="94">
        <v>6</v>
      </c>
      <c r="M96" s="101"/>
      <c r="N96" s="101" t="s">
        <v>34</v>
      </c>
      <c r="O96" s="101" t="s">
        <v>204</v>
      </c>
    </row>
    <row r="97" spans="1:15" s="7" customFormat="1" ht="22.2" customHeight="1" thickBot="1" x14ac:dyDescent="0.35">
      <c r="A97" s="127"/>
      <c r="B97" s="127"/>
      <c r="C97" s="102"/>
      <c r="D97" s="102"/>
      <c r="E97" s="102"/>
      <c r="F97" s="102"/>
      <c r="G97" s="102"/>
      <c r="H97" s="102"/>
      <c r="I97" s="102"/>
      <c r="J97" s="57"/>
      <c r="K97" s="57"/>
      <c r="L97" s="95"/>
      <c r="M97" s="102"/>
      <c r="N97" s="102"/>
      <c r="O97" s="102"/>
    </row>
    <row r="98" spans="1:15" s="7" customFormat="1" ht="15" customHeight="1" thickBot="1" x14ac:dyDescent="0.35">
      <c r="A98" s="124" t="s">
        <v>36</v>
      </c>
      <c r="B98" s="125"/>
      <c r="C98" s="55">
        <f>SUM(C95,C92,C40,C20)</f>
        <v>240</v>
      </c>
      <c r="D98" s="55" t="s">
        <v>263</v>
      </c>
      <c r="E98" s="55">
        <f>SUM(E96:E96,E93:E94,E66:E81,E43:E59,E22:E39)</f>
        <v>30</v>
      </c>
      <c r="F98" s="55">
        <f>SUM(F20,F40,F92,F95)</f>
        <v>30</v>
      </c>
      <c r="G98" s="55">
        <f>SUM(G20,G40,G92,G95)</f>
        <v>30</v>
      </c>
      <c r="H98" s="55">
        <f>SUM(H20,H40,H92,H95)</f>
        <v>30</v>
      </c>
      <c r="I98" s="55">
        <f>SUM(I20,I40,I92,I95)</f>
        <v>30</v>
      </c>
      <c r="J98" s="55">
        <f>SUM(J20,J40,J92,J95)</f>
        <v>30</v>
      </c>
      <c r="K98" s="55">
        <f>SUM(K18,K92,K95)</f>
        <v>30</v>
      </c>
      <c r="L98" s="55">
        <f>SUM(L95,L92,L18)</f>
        <v>30</v>
      </c>
      <c r="M98" s="55"/>
      <c r="N98" s="55"/>
      <c r="O98" s="55"/>
    </row>
    <row r="99" spans="1:15" x14ac:dyDescent="0.3">
      <c r="A99" s="58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59"/>
      <c r="M99" s="12"/>
      <c r="N99" s="12"/>
      <c r="O99" s="12"/>
    </row>
    <row r="100" spans="1:15" x14ac:dyDescent="0.3">
      <c r="A100" s="60" t="s">
        <v>213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2"/>
      <c r="M100" s="61"/>
      <c r="N100" s="61"/>
      <c r="O100" s="61"/>
    </row>
    <row r="101" spans="1:15" x14ac:dyDescent="0.3">
      <c r="A101" s="63"/>
      <c r="B101" s="63" t="s">
        <v>40</v>
      </c>
      <c r="C101" s="63"/>
      <c r="D101" s="63"/>
      <c r="E101" s="63"/>
      <c r="F101" s="63"/>
      <c r="G101" s="63"/>
      <c r="H101" s="63"/>
      <c r="I101" s="63"/>
      <c r="J101" s="63"/>
      <c r="K101" s="63"/>
      <c r="L101" s="64"/>
      <c r="M101" s="63"/>
      <c r="N101" s="63"/>
      <c r="O101" s="63"/>
    </row>
    <row r="102" spans="1:15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65"/>
      <c r="M102" s="11"/>
      <c r="N102" s="11"/>
      <c r="O102" s="11"/>
    </row>
    <row r="104" spans="1:15" x14ac:dyDescent="0.3">
      <c r="M104" t="s">
        <v>267</v>
      </c>
    </row>
  </sheetData>
  <mergeCells count="229">
    <mergeCell ref="J88:J89"/>
    <mergeCell ref="N88:N89"/>
    <mergeCell ref="O88:O89"/>
    <mergeCell ref="G84:G85"/>
    <mergeCell ref="H84:H85"/>
    <mergeCell ref="C84:C85"/>
    <mergeCell ref="J84:J85"/>
    <mergeCell ref="I84:I85"/>
    <mergeCell ref="F84:F85"/>
    <mergeCell ref="E84:E85"/>
    <mergeCell ref="D84:D85"/>
    <mergeCell ref="K84:K85"/>
    <mergeCell ref="N86:N87"/>
    <mergeCell ref="O68:O69"/>
    <mergeCell ref="O82:O83"/>
    <mergeCell ref="O86:O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E82:E83"/>
    <mergeCell ref="F82:F83"/>
    <mergeCell ref="G82:G83"/>
    <mergeCell ref="I82:I83"/>
    <mergeCell ref="J82:J83"/>
    <mergeCell ref="K82:K83"/>
    <mergeCell ref="L82:L83"/>
    <mergeCell ref="M82:M83"/>
    <mergeCell ref="O84:O85"/>
    <mergeCell ref="M84:M85"/>
    <mergeCell ref="N84:N85"/>
    <mergeCell ref="H82:H83"/>
    <mergeCell ref="N78:N79"/>
    <mergeCell ref="O78:O79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82:N83"/>
    <mergeCell ref="O74:O75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O70:O71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O66:O67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A90:B90"/>
    <mergeCell ref="D78:D79"/>
    <mergeCell ref="A92:B92"/>
    <mergeCell ref="A98:B98"/>
    <mergeCell ref="A96:A97"/>
    <mergeCell ref="B96:B97"/>
    <mergeCell ref="C96:C97"/>
    <mergeCell ref="D96:D97"/>
    <mergeCell ref="C78:C79"/>
    <mergeCell ref="C80:C81"/>
    <mergeCell ref="D80:D81"/>
    <mergeCell ref="C82:C83"/>
    <mergeCell ref="D82:D83"/>
    <mergeCell ref="C86:C87"/>
    <mergeCell ref="D86:D87"/>
    <mergeCell ref="C88:C89"/>
    <mergeCell ref="D88:D89"/>
    <mergeCell ref="E96:E97"/>
    <mergeCell ref="F96:F97"/>
    <mergeCell ref="A95:B95"/>
    <mergeCell ref="O96:O97"/>
    <mergeCell ref="G96:G97"/>
    <mergeCell ref="H96:H97"/>
    <mergeCell ref="I96:I97"/>
    <mergeCell ref="L96:L97"/>
    <mergeCell ref="M96:M97"/>
    <mergeCell ref="N96:N97"/>
    <mergeCell ref="I12:N12"/>
    <mergeCell ref="I8:N8"/>
    <mergeCell ref="A65:B65"/>
    <mergeCell ref="C70:C71"/>
    <mergeCell ref="D70:D71"/>
    <mergeCell ref="E70:E71"/>
    <mergeCell ref="F70:F71"/>
    <mergeCell ref="H70:H71"/>
    <mergeCell ref="G70:G71"/>
    <mergeCell ref="I70:I71"/>
    <mergeCell ref="J70:J71"/>
    <mergeCell ref="J66:J67"/>
    <mergeCell ref="K66:K67"/>
    <mergeCell ref="L66:L67"/>
    <mergeCell ref="M66:M67"/>
    <mergeCell ref="N66:N67"/>
    <mergeCell ref="K18:K19"/>
    <mergeCell ref="J18:J19"/>
    <mergeCell ref="D18:D19"/>
    <mergeCell ref="A18:B18"/>
    <mergeCell ref="A19:B19"/>
    <mergeCell ref="C18:C19"/>
    <mergeCell ref="E18:E19"/>
    <mergeCell ref="F18:F19"/>
    <mergeCell ref="G18:G19"/>
    <mergeCell ref="H18:H19"/>
    <mergeCell ref="I18:I19"/>
    <mergeCell ref="O40:O41"/>
    <mergeCell ref="A40:B40"/>
    <mergeCell ref="A41:B41"/>
    <mergeCell ref="C40:C41"/>
    <mergeCell ref="E40:E41"/>
    <mergeCell ref="F40:F41"/>
    <mergeCell ref="G40:G41"/>
    <mergeCell ref="H40:H41"/>
    <mergeCell ref="I40:I41"/>
    <mergeCell ref="L40:L41"/>
    <mergeCell ref="M40:M41"/>
    <mergeCell ref="N40:N41"/>
    <mergeCell ref="D40:D41"/>
    <mergeCell ref="J40:J41"/>
    <mergeCell ref="K40:K41"/>
    <mergeCell ref="J20:J21"/>
    <mergeCell ref="A11:A12"/>
    <mergeCell ref="A13:A14"/>
    <mergeCell ref="A15:A17"/>
    <mergeCell ref="B15:B17"/>
    <mergeCell ref="C15:D15"/>
    <mergeCell ref="E15:L15"/>
    <mergeCell ref="M15:M17"/>
    <mergeCell ref="N15:N17"/>
    <mergeCell ref="O20:O21"/>
    <mergeCell ref="M18:M19"/>
    <mergeCell ref="N18:N19"/>
    <mergeCell ref="O18:O19"/>
    <mergeCell ref="M20:M21"/>
    <mergeCell ref="N20:N21"/>
    <mergeCell ref="A20:B20"/>
    <mergeCell ref="A21:B21"/>
    <mergeCell ref="C20:C21"/>
    <mergeCell ref="D20:D21"/>
    <mergeCell ref="E20:E21"/>
    <mergeCell ref="F20:F21"/>
    <mergeCell ref="G20:G21"/>
    <mergeCell ref="H20:H21"/>
    <mergeCell ref="I20:I21"/>
    <mergeCell ref="L20:L21"/>
    <mergeCell ref="C66:C67"/>
    <mergeCell ref="D66:D67"/>
    <mergeCell ref="C68:C69"/>
    <mergeCell ref="D68:D69"/>
    <mergeCell ref="D74:D75"/>
    <mergeCell ref="C74:C75"/>
    <mergeCell ref="C72:C73"/>
    <mergeCell ref="D72:D73"/>
    <mergeCell ref="O15:O17"/>
    <mergeCell ref="E16:E17"/>
    <mergeCell ref="F16:F17"/>
    <mergeCell ref="G16:G17"/>
    <mergeCell ref="H16:H17"/>
    <mergeCell ref="I16:I17"/>
    <mergeCell ref="L16:L17"/>
    <mergeCell ref="J16:J17"/>
    <mergeCell ref="K16:K17"/>
    <mergeCell ref="L18:L19"/>
    <mergeCell ref="K20:K21"/>
    <mergeCell ref="E66:E67"/>
    <mergeCell ref="F66:F67"/>
    <mergeCell ref="G66:G67"/>
    <mergeCell ref="H66:H67"/>
    <mergeCell ref="I66:I67"/>
    <mergeCell ref="C76:C77"/>
    <mergeCell ref="D76:D77"/>
    <mergeCell ref="K70:K71"/>
    <mergeCell ref="L70:L71"/>
    <mergeCell ref="M70:M71"/>
    <mergeCell ref="N70:N71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</mergeCells>
  <pageMargins left="0.7" right="0.7" top="0.75" bottom="0.75" header="0.3" footer="0.3"/>
  <pageSetup paperSize="9" scale="82" fitToHeight="0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Бакалавриат</vt:lpstr>
      <vt:lpstr>Бакалавриат!Область_печати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Э.Р. Шрагер</cp:lastModifiedBy>
  <cp:lastPrinted>2016-01-19T05:51:03Z</cp:lastPrinted>
  <dcterms:created xsi:type="dcterms:W3CDTF">2015-04-02T03:07:25Z</dcterms:created>
  <dcterms:modified xsi:type="dcterms:W3CDTF">2016-01-19T06:31:43Z</dcterms:modified>
</cp:coreProperties>
</file>